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haredStrings.xml" ContentType="application/vnd.openxmlformats-officedocument.spreadsheetml.sharedStrings+xml"/>
  <Override PartName="/xl/media/image1.gif" ContentType="image/gif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2.vml" ContentType="application/vnd.openxmlformats-officedocument.vmlDrawing"/>
  <Override PartName="/xl/drawings/drawing3.xml" ContentType="application/vnd.openxmlformats-officedocument.drawing+xml"/>
  <Override PartName="/xl/drawings/vmlDrawing3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vmlDrawing4.vml" ContentType="application/vnd.openxmlformats-officedocument.vmlDrawing"/>
  <Override PartName="/xl/drawings/_rels/drawing1.xml.rels" ContentType="application/vnd.openxmlformats-package.relationship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ckblatt und Vorbemerkungen" sheetId="1" state="visible" r:id="rId2"/>
    <sheet name="Numerisch 1908" sheetId="2" state="visible" r:id="rId3"/>
    <sheet name="Alphabetisch 1908" sheetId="3" state="visible" r:id="rId4"/>
    <sheet name="Numerisch 1909" sheetId="4" state="visible" r:id="rId5"/>
    <sheet name="Alphabetisch 1909" sheetId="5" state="visible" r:id="rId6"/>
    <sheet name="Links" sheetId="6" state="visible" r:id="rId7"/>
    <sheet name="Statistik" sheetId="7" state="visible" r:id="rId8"/>
  </sheets>
  <definedNames>
    <definedName function="false" hidden="false" localSheetId="2" name="_xlnm.Print_Area" vbProcedure="false">'Alphabetisch 1908'!$A:$E</definedName>
    <definedName function="false" hidden="false" localSheetId="2" name="_xlnm.Print_Titles" vbProcedure="false">'Alphabetisch 1908'!$1:$1</definedName>
    <definedName function="false" hidden="true" localSheetId="2" name="_xlnm._FilterDatabase" vbProcedure="false">'Alphabetisch 1908'!$A$1:$M$394</definedName>
    <definedName function="false" hidden="false" localSheetId="4" name="_xlnm.Print_Area" vbProcedure="false">'Alphabetisch 1909'!$A:$C</definedName>
    <definedName function="false" hidden="false" localSheetId="4" name="_xlnm.Print_Titles" vbProcedure="false">'Alphabetisch 1909'!$1:$1</definedName>
    <definedName function="false" hidden="true" localSheetId="4" name="_xlnm._FilterDatabase" vbProcedure="false">'Alphabetisch 1909'!$A$1:$H$399</definedName>
    <definedName function="false" hidden="false" localSheetId="0" name="_xlnm.Print_Area" vbProcedure="false">'Deckblatt und Vorbemerkungen'!$A$1:$J$59,'Deckblatt und Vorbemerkungen'!$L:$S</definedName>
    <definedName function="false" hidden="false" localSheetId="5" name="_xlnm.Print_Area" vbProcedure="false">Links!$A:$AMJ</definedName>
    <definedName function="false" hidden="false" localSheetId="1" name="_xlnm.Print_Area" vbProcedure="false">'Numerisch 1908'!$A:$E</definedName>
    <definedName function="false" hidden="false" localSheetId="1" name="_xlnm.Print_Titles" vbProcedure="false">'Numerisch 1908'!$1:$1</definedName>
    <definedName function="false" hidden="true" localSheetId="1" name="_xlnm._FilterDatabase" vbProcedure="false">'Numerisch 1908'!$A$1:$M$394</definedName>
    <definedName function="false" hidden="false" localSheetId="3" name="_xlnm.Print_Area" vbProcedure="false">'Numerisch 1909'!$A:$C</definedName>
    <definedName function="false" hidden="false" localSheetId="3" name="_xlnm.Print_Titles" vbProcedure="false">'Numerisch 1909'!$1:$1</definedName>
    <definedName function="false" hidden="true" localSheetId="3" name="_xlnm._FilterDatabase" vbProcedure="false">'Numerisch 1909'!$A$1:$H$399</definedName>
    <definedName function="false" hidden="false" localSheetId="6" name="_xlnm.Print_Area" vbProcedure="false">Statistik!$A:$AMJ</definedName>
    <definedName function="false" hidden="false" localSheetId="6" name="_xlnm.Print_Titles" vbProcedure="false">Statistik!$8:$8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C2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11" authorId="0">
      <text>
        <r>
          <rPr>
            <sz val="10"/>
            <rFont val="Arial"/>
            <family val="2"/>
          </rPr>
          <t xml:space="preserve">Hsnr. jetzt nicht mehr vergeben. Jetzt Einfahrt in den Everinghauser Weg.</t>
        </r>
      </text>
    </comment>
    <comment ref="C19" authorId="0">
      <text>
        <r>
          <rPr>
            <sz val="10"/>
            <rFont val="Arial"/>
            <family val="2"/>
          </rPr>
          <t xml:space="preserve">Ab 1937 Am Hallacker 127</t>
        </r>
      </text>
    </comment>
    <comment ref="C20" authorId="0">
      <text>
        <r>
          <rPr>
            <sz val="10"/>
            <rFont val="Arial"/>
            <family val="2"/>
          </rPr>
          <t xml:space="preserve">Ab 1937 Am Hallacker 127</t>
        </r>
      </text>
    </comment>
    <comment ref="C21" authorId="0">
      <text>
        <r>
          <rPr>
            <sz val="10"/>
            <rFont val="Arial"/>
            <family val="2"/>
          </rPr>
          <t xml:space="preserve">Ab 1937 Am Hallacker 125</t>
        </r>
      </text>
    </comment>
    <comment ref="C25" authorId="0">
      <text>
        <r>
          <rPr>
            <sz val="10"/>
            <rFont val="Arial"/>
            <family val="2"/>
          </rPr>
          <t xml:space="preserve">1921 das letzte Mal als Hsnr. 12 erwähnt.</t>
        </r>
      </text>
    </comment>
    <comment ref="C26" authorId="0">
      <text>
        <r>
          <rPr>
            <sz val="10"/>
            <rFont val="Arial"/>
            <family val="2"/>
          </rPr>
          <t xml:space="preserve">Hof 1913 abgebrannt, neuer Hof abgerissen ab 11.2.1994.
Jetzt Ellener Dorfstr. 3-11</t>
        </r>
      </text>
    </comment>
    <comment ref="C27" authorId="0">
      <text>
        <r>
          <rPr>
            <sz val="10"/>
            <rFont val="Arial"/>
            <family val="2"/>
          </rPr>
          <t xml:space="preserve">Eigentlich an der Ellener Dorfstraße gelegen. In den 60er Jahren Ellener Dorfstr. 1, später Nr. 14</t>
        </r>
      </text>
    </comment>
    <comment ref="C29" authorId="0">
      <text>
        <r>
          <rPr>
            <sz val="10"/>
            <rFont val="Arial"/>
            <family val="2"/>
          </rPr>
          <t xml:space="preserve">Jetzt Ellener Dorfstraße 19</t>
        </r>
      </text>
    </comment>
    <comment ref="C30" authorId="0">
      <text>
        <r>
          <rPr>
            <sz val="10"/>
            <rFont val="Arial"/>
            <family val="2"/>
          </rPr>
          <t xml:space="preserve">Haus 17 der Klinik. Hier ist wohl nur die Meldeadresse. Wohnort ist die alte Hofstelle Nr.16</t>
        </r>
      </text>
    </comment>
    <comment ref="C31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C32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C33" authorId="0">
      <text>
        <r>
          <rPr>
            <sz val="10"/>
            <rFont val="Arial"/>
            <family val="2"/>
          </rPr>
          <t xml:space="preserve">Lage nicht sicher. Vermutlich Haus 8 der Klinik.</t>
        </r>
      </text>
    </comment>
    <comment ref="C34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35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36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37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42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C51" authorId="0">
      <text>
        <r>
          <rPr>
            <sz val="10"/>
            <rFont val="Arial"/>
            <family val="2"/>
          </rPr>
          <t xml:space="preserve">Jetzt Hilgeskamp 1</t>
        </r>
      </text>
    </comment>
    <comment ref="C52" authorId="0">
      <text>
        <r>
          <rPr>
            <sz val="10"/>
            <rFont val="Arial"/>
            <family val="2"/>
          </rPr>
          <t xml:space="preserve">Jetzt Hilgeskamp 1</t>
        </r>
      </text>
    </comment>
    <comment ref="C55" authorId="0">
      <text>
        <r>
          <rPr>
            <sz val="10"/>
            <rFont val="Arial"/>
            <family val="2"/>
          </rPr>
          <t xml:space="preserve">Hsnr. jetzt nicht mehr vergeben. Jetzt Butenlake 12</t>
        </r>
      </text>
    </comment>
    <comment ref="C56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57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58" authorId="0">
      <text>
        <r>
          <rPr>
            <sz val="10"/>
            <rFont val="Arial"/>
            <family val="2"/>
          </rPr>
          <t xml:space="preserve">Hsnr. ab 1972 nicht mehr vergeben. Abgerissen 1975. Heuerlingsdoppelhaus.</t>
        </r>
      </text>
    </comment>
    <comment ref="C59" authorId="0">
      <text>
        <r>
          <rPr>
            <sz val="10"/>
            <rFont val="Arial"/>
            <family val="2"/>
          </rPr>
          <t xml:space="preserve">Hsnr. ab 1968 nicht mehr vergeben. Abgerissen 1975. Heuerlingsdoppelhaus.</t>
        </r>
      </text>
    </comment>
    <comment ref="C60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C61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C62" authorId="0">
      <text>
        <r>
          <rPr>
            <sz val="10"/>
            <rFont val="Arial"/>
            <family val="2"/>
          </rPr>
          <t xml:space="preserve">Später Grenzwehr 10</t>
        </r>
      </text>
    </comment>
    <comment ref="C63" authorId="0">
      <text>
        <r>
          <rPr>
            <sz val="10"/>
            <rFont val="Arial"/>
            <family val="2"/>
          </rPr>
          <t xml:space="preserve">Später Grenzwehr 12</t>
        </r>
      </text>
    </comment>
    <comment ref="C64" authorId="0">
      <text>
        <r>
          <rPr>
            <sz val="10"/>
            <rFont val="Arial"/>
            <family val="2"/>
          </rPr>
          <t xml:space="preserve">Später Grenzwehr 8</t>
        </r>
      </text>
    </comment>
    <comment ref="C65" authorId="0">
      <text>
        <r>
          <rPr>
            <sz val="10"/>
            <rFont val="Arial"/>
            <family val="2"/>
          </rPr>
          <t xml:space="preserve">Später Grenzwehr 14</t>
        </r>
      </text>
    </comment>
    <comment ref="C66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67" authorId="0">
      <text>
        <r>
          <rPr>
            <sz val="10"/>
            <rFont val="Arial"/>
            <family val="2"/>
          </rPr>
          <t xml:space="preserve">Später Grenzwehr 16</t>
        </r>
      </text>
    </comment>
    <comment ref="C68" authorId="0">
      <text>
        <r>
          <rPr>
            <sz val="10"/>
            <rFont val="Arial"/>
            <family val="2"/>
          </rPr>
          <t xml:space="preserve">Später Grenzwehr 22. Letztmaliger Eintrag für dieses alte Gebäude von mind. 1828 war 1934.</t>
        </r>
      </text>
    </comment>
    <comment ref="C69" authorId="0">
      <text>
        <r>
          <rPr>
            <sz val="10"/>
            <rFont val="Arial"/>
            <family val="2"/>
          </rPr>
          <t xml:space="preserve">Später Grenzwehr 24 Letztmaliger Eintrag für dieses alte Gebäude von mind. 1828 war 1934.</t>
        </r>
      </text>
    </comment>
    <comment ref="C70" authorId="0">
      <text>
        <r>
          <rPr>
            <sz val="10"/>
            <rFont val="Arial"/>
            <family val="2"/>
          </rPr>
          <t xml:space="preserve">Später Grenzwehr 28</t>
        </r>
      </text>
    </comment>
    <comment ref="C71" authorId="0">
      <text>
        <r>
          <rPr>
            <sz val="10"/>
            <rFont val="Arial"/>
            <family val="2"/>
          </rPr>
          <t xml:space="preserve">Später Grenzwehr 32</t>
        </r>
      </text>
    </comment>
    <comment ref="C72" authorId="0">
      <text>
        <r>
          <rPr>
            <sz val="10"/>
            <rFont val="Arial"/>
            <family val="2"/>
          </rPr>
          <t xml:space="preserve">Später Grenzwehr 34</t>
        </r>
      </text>
    </comment>
    <comment ref="C73" authorId="0">
      <text>
        <r>
          <rPr>
            <sz val="10"/>
            <rFont val="Arial"/>
            <family val="2"/>
          </rPr>
          <t xml:space="preserve">Jetzt Grenzwehr 38</t>
        </r>
      </text>
    </comment>
    <comment ref="C74" authorId="0">
      <text>
        <r>
          <rPr>
            <sz val="10"/>
            <rFont val="Arial"/>
            <family val="2"/>
          </rPr>
          <t xml:space="preserve">Jetzt Grenzwehr 38</t>
        </r>
      </text>
    </comment>
    <comment ref="C75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C76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C83" authorId="0">
      <text>
        <r>
          <rPr>
            <sz val="10"/>
            <color rgb="FF000000"/>
            <rFont val="Arial"/>
            <family val="2"/>
          </rPr>
          <t xml:space="preserve">Kurzer Hilgeskamp 4 (ab 1968)</t>
        </r>
      </text>
    </comment>
    <comment ref="C84" authorId="0">
      <text>
        <r>
          <rPr>
            <sz val="10"/>
            <color rgb="FF000000"/>
            <rFont val="Arial"/>
            <family val="2"/>
          </rPr>
          <t xml:space="preserve">Kurzer Hilgeskamp 6 (ab 1968)</t>
        </r>
      </text>
    </comment>
    <comment ref="C85" authorId="0">
      <text>
        <r>
          <rPr>
            <sz val="10"/>
            <rFont val="Arial"/>
            <family val="2"/>
          </rPr>
          <t xml:space="preserve">Später Grenzwehr 46/48</t>
        </r>
      </text>
    </comment>
    <comment ref="C86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87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88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89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90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96" authorId="0">
      <text>
        <r>
          <rPr>
            <sz val="10"/>
            <rFont val="Arial"/>
            <family val="2"/>
          </rPr>
          <t xml:space="preserve">Hsnr. jetzt nicht mehr vergeben. 1972 letztmaliger Eintrag.</t>
        </r>
      </text>
    </comment>
    <comment ref="C97" authorId="0">
      <text>
        <r>
          <rPr>
            <sz val="10"/>
            <rFont val="Arial"/>
            <family val="2"/>
          </rPr>
          <t xml:space="preserve">Hsnr. jetzt nicht mehr vergeben. 1977 letztmaliger Eintrag.</t>
        </r>
      </text>
    </comment>
    <comment ref="C101" authorId="0">
      <text>
        <r>
          <rPr>
            <sz val="10"/>
            <rFont val="Arial"/>
            <family val="2"/>
          </rPr>
          <t xml:space="preserve">Letztmaliger Eintrag 1966 dann Abriss. Jetzt Engelkenweg 3.</t>
        </r>
      </text>
    </comment>
    <comment ref="C107" authorId="0">
      <text>
        <r>
          <rPr>
            <sz val="10"/>
            <rFont val="Arial"/>
            <family val="2"/>
          </rPr>
          <t xml:space="preserve">Später Grenzwehr 39</t>
        </r>
      </text>
    </comment>
    <comment ref="C108" authorId="0">
      <text>
        <r>
          <rPr>
            <sz val="10"/>
            <rFont val="Arial"/>
            <family val="2"/>
          </rPr>
          <t xml:space="preserve">Doppelhaus. Später Grenzwehr 23/25. Abriss ca. 1965. Hinter jetziger 23/25.</t>
        </r>
      </text>
    </comment>
    <comment ref="C109" authorId="0">
      <text>
        <r>
          <rPr>
            <sz val="10"/>
            <rFont val="Arial"/>
            <family val="2"/>
          </rPr>
          <t xml:space="preserve">Kleines Haus auf der Ecke Grenzwehr/Ellenerbrokstraße.</t>
        </r>
      </text>
    </comment>
    <comment ref="C112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113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C114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C118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C119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C120" authorId="0">
      <text>
        <r>
          <rPr>
            <sz val="10"/>
            <rFont val="Arial"/>
            <family val="2"/>
          </rPr>
          <t xml:space="preserve">Jetzt Stankt-Gallener-Str. 12</t>
        </r>
      </text>
    </comment>
    <comment ref="C121" authorId="0">
      <text>
        <r>
          <rPr>
            <sz val="10"/>
            <rFont val="Arial"/>
            <family val="2"/>
          </rPr>
          <t xml:space="preserve">Jetzt Stankt-Gallener-Str. 18</t>
        </r>
      </text>
    </comment>
    <comment ref="C122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123" authorId="0">
      <text>
        <r>
          <rPr>
            <sz val="10"/>
            <rFont val="Arial"/>
            <family val="2"/>
          </rPr>
          <t xml:space="preserve">Jetzt Stankt-Gallener-Str. 20</t>
        </r>
      </text>
    </comment>
    <comment ref="C124" authorId="0">
      <text>
        <r>
          <rPr>
            <sz val="10"/>
            <rFont val="Arial"/>
            <family val="2"/>
          </rPr>
          <t xml:space="preserve">Jetzt Stankt-Gallener-Str. 22</t>
        </r>
      </text>
    </comment>
    <comment ref="C125" authorId="0">
      <text>
        <r>
          <rPr>
            <sz val="10"/>
            <rFont val="Arial"/>
            <family val="2"/>
          </rPr>
          <t xml:space="preserve">Jetzt Stankt-Gallener-Str. 26</t>
        </r>
      </text>
    </comment>
    <comment ref="C126" authorId="0">
      <text>
        <r>
          <rPr>
            <sz val="10"/>
            <rFont val="Arial"/>
            <family val="2"/>
          </rPr>
          <t xml:space="preserve">Jetzt Stankt-Gallener-Str. 30</t>
        </r>
      </text>
    </comment>
    <comment ref="C127" authorId="0">
      <text>
        <r>
          <rPr>
            <sz val="10"/>
            <rFont val="Arial"/>
            <family val="2"/>
          </rPr>
          <t xml:space="preserve">Jetzt Stankt-Gallener-Str. 28</t>
        </r>
      </text>
    </comment>
    <comment ref="C130" authorId="0">
      <text>
        <r>
          <rPr>
            <sz val="10"/>
            <rFont val="Arial"/>
            <family val="2"/>
          </rPr>
          <t xml:space="preserve">Ab 1930 Kastanienweg 1, ab 1954 Ellenerbrokweg 1</t>
        </r>
      </text>
    </comment>
    <comment ref="C131" authorId="0">
      <text>
        <r>
          <rPr>
            <sz val="10"/>
            <rFont val="Arial"/>
            <family val="2"/>
          </rPr>
          <t xml:space="preserve">Ab 1930 Kastanienweg 6, ab 1954 Ellenerbrokweg 6</t>
        </r>
      </text>
    </comment>
    <comment ref="C132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C133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C134" authorId="0">
      <text>
        <r>
          <rPr>
            <sz val="10"/>
            <rFont val="Arial"/>
            <family val="2"/>
          </rPr>
          <t xml:space="preserve">Ab 1930 Kastanienweg 16, ab 1954 Ellenerbrokweg 16</t>
        </r>
      </text>
    </comment>
    <comment ref="C135" authorId="0">
      <text>
        <r>
          <rPr>
            <sz val="10"/>
            <rFont val="Arial"/>
            <family val="2"/>
          </rPr>
          <t xml:space="preserve">Ab 1930 Kastanienweg 16, ab 1954 Ellenerbrokweg 16</t>
        </r>
      </text>
    </comment>
    <comment ref="C136" authorId="0">
      <text>
        <r>
          <rPr>
            <sz val="10"/>
            <rFont val="Arial"/>
            <family val="2"/>
          </rPr>
          <t xml:space="preserve">Ab 1930 Kastanienweg 19, ab 1954 Ellenerbrokweg 19, jetzt Nr. 18.</t>
        </r>
      </text>
    </comment>
    <comment ref="C137" authorId="0">
      <text>
        <r>
          <rPr>
            <sz val="10"/>
            <rFont val="Arial"/>
            <family val="2"/>
          </rPr>
          <t xml:space="preserve">Jetzt Walliser Str. 72</t>
        </r>
      </text>
    </comment>
    <comment ref="C138" authorId="0">
      <text>
        <r>
          <rPr>
            <sz val="10"/>
            <rFont val="Arial"/>
            <family val="2"/>
          </rPr>
          <t xml:space="preserve">Jetzt Walliser Str. 60</t>
        </r>
      </text>
    </comment>
    <comment ref="C139" authorId="0">
      <text>
        <r>
          <rPr>
            <sz val="10"/>
            <rFont val="Arial"/>
            <family val="2"/>
          </rPr>
          <t xml:space="preserve">Ab 1966 Pollsdamm 45a</t>
        </r>
      </text>
    </comment>
    <comment ref="C140" authorId="0">
      <text>
        <r>
          <rPr>
            <sz val="10"/>
            <rFont val="Arial"/>
            <family val="2"/>
          </rPr>
          <t xml:space="preserve">Ab 1936 Pollsdamm 1, ab 1966 Pollsdamm 45.</t>
        </r>
      </text>
    </comment>
    <comment ref="C141" authorId="0">
      <text>
        <r>
          <rPr>
            <sz val="10"/>
            <rFont val="Arial"/>
            <family val="2"/>
          </rPr>
          <t xml:space="preserve">Stand auf dem Gelände der Züricher Str. 4 + 6, an der Vorderkante der jetzigen Moschee.</t>
        </r>
      </text>
    </comment>
    <comment ref="C142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C143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C144" authorId="0">
      <text>
        <r>
          <rPr>
            <sz val="10"/>
            <rFont val="Arial"/>
            <family val="2"/>
          </rPr>
          <t xml:space="preserve">Jetzt Züricher Str. 2</t>
        </r>
      </text>
    </comment>
    <comment ref="C145" authorId="0">
      <text>
        <r>
          <rPr>
            <sz val="10"/>
            <rFont val="Arial"/>
            <family val="2"/>
          </rPr>
          <t xml:space="preserve">Ab 1911 Am Siek 16</t>
        </r>
      </text>
    </comment>
    <comment ref="C146" authorId="0">
      <text>
        <r>
          <rPr>
            <sz val="10"/>
            <rFont val="Arial"/>
            <family val="2"/>
          </rPr>
          <t xml:space="preserve">Ab 1911 Am Siek 16</t>
        </r>
      </text>
    </comment>
    <comment ref="C147" authorId="0">
      <text>
        <r>
          <rPr>
            <sz val="10"/>
            <rFont val="Arial"/>
            <family val="2"/>
          </rPr>
          <t xml:space="preserve">Ab 1911 Am Siek 6</t>
        </r>
      </text>
    </comment>
    <comment ref="C148" authorId="0">
      <text>
        <r>
          <rPr>
            <sz val="10"/>
            <rFont val="Arial"/>
            <family val="2"/>
          </rPr>
          <t xml:space="preserve">Ab 1911 Am Siek 6</t>
        </r>
      </text>
    </comment>
    <comment ref="C149" authorId="0">
      <text>
        <r>
          <rPr>
            <sz val="10"/>
            <rFont val="Arial"/>
            <family val="2"/>
          </rPr>
          <t xml:space="preserve">Jetzt Davoser Straße 57</t>
        </r>
      </text>
    </comment>
    <comment ref="C150" authorId="0">
      <text>
        <r>
          <rPr>
            <sz val="10"/>
            <rFont val="Arial"/>
            <family val="2"/>
          </rPr>
          <t xml:space="preserve">Jetzt Zermatter Straße 29</t>
        </r>
      </text>
    </comment>
    <comment ref="C151" authorId="0">
      <text>
        <r>
          <rPr>
            <sz val="10"/>
            <rFont val="Arial"/>
            <family val="2"/>
          </rPr>
          <t xml:space="preserve">Jetzt Davoser Straße 51</t>
        </r>
      </text>
    </comment>
    <comment ref="C152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C153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C154" authorId="0">
      <text>
        <r>
          <rPr>
            <sz val="10"/>
            <rFont val="Arial"/>
            <family val="2"/>
          </rPr>
          <t xml:space="preserve">Jetzt Osterholzer Möhlendamm 17a</t>
        </r>
      </text>
    </comment>
    <comment ref="C155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C156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C157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C158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C159" authorId="0">
      <text>
        <r>
          <rPr>
            <sz val="10"/>
            <rFont val="Arial"/>
            <family val="2"/>
          </rPr>
          <t xml:space="preserve">Jetzt Osterholzer Möhlendamm 35</t>
        </r>
      </text>
    </comment>
    <comment ref="C160" authorId="0">
      <text>
        <r>
          <rPr>
            <sz val="10"/>
            <rFont val="Arial"/>
            <family val="2"/>
          </rPr>
          <t xml:space="preserve">Jetzt Osterholzer Möhlendamm 43</t>
        </r>
      </text>
    </comment>
    <comment ref="C161" authorId="0">
      <text>
        <r>
          <rPr>
            <sz val="10"/>
            <rFont val="Arial"/>
            <family val="2"/>
          </rPr>
          <t xml:space="preserve">Jetzt Osterholzer Möhlendamm 45</t>
        </r>
      </text>
    </comment>
    <comment ref="C162" authorId="0">
      <text>
        <r>
          <rPr>
            <sz val="10"/>
            <rFont val="Arial"/>
            <family val="2"/>
          </rPr>
          <t xml:space="preserve">Jetzt Osterholzer Möhlendamm 47</t>
        </r>
      </text>
    </comment>
    <comment ref="C168" authorId="0">
      <text>
        <r>
          <rPr>
            <sz val="10"/>
            <rFont val="Arial"/>
            <family val="2"/>
          </rPr>
          <t xml:space="preserve">Ab ca. 1954 Sebaldsbrücker Heerstr. 287</t>
        </r>
      </text>
    </comment>
    <comment ref="C169" authorId="0">
      <text>
        <r>
          <rPr>
            <sz val="10"/>
            <rFont val="Arial"/>
            <family val="2"/>
          </rPr>
          <t xml:space="preserve">Ab ca. 1954 Sebaldsbrücker Heerstr. 307</t>
        </r>
      </text>
    </comment>
    <comment ref="C170" authorId="0">
      <text>
        <r>
          <rPr>
            <sz val="10"/>
            <rFont val="Arial"/>
            <family val="2"/>
          </rPr>
          <t xml:space="preserve">Ab ca. 1954 Sebaldsbrücker Heerstr. 307</t>
        </r>
      </text>
    </comment>
    <comment ref="C171" authorId="0">
      <text>
        <r>
          <rPr>
            <sz val="10"/>
            <rFont val="Arial"/>
            <family val="2"/>
          </rPr>
          <t xml:space="preserve">Ab ca. 1954 Sebaldsbrücker Heerstr. 309</t>
        </r>
      </text>
    </comment>
    <comment ref="C173" authorId="0">
      <text>
        <r>
          <rPr>
            <sz val="10"/>
            <rFont val="Arial"/>
            <family val="2"/>
          </rPr>
          <t xml:space="preserve">Ab ca. 1954 Sebaldsbrücker Heerstr. 311</t>
        </r>
      </text>
    </comment>
    <comment ref="C174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C175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C180" authorId="0">
      <text>
        <r>
          <rPr>
            <sz val="10"/>
            <rFont val="Arial"/>
            <family val="2"/>
          </rPr>
          <t xml:space="preserve">Am 31.05.1981 nach Blitzschlag abgebrochen. Etwa 2013 wurde der Hof dann ganz aufgegeben.</t>
        </r>
      </text>
    </comment>
    <comment ref="C183" authorId="0">
      <text>
        <r>
          <rPr>
            <sz val="10"/>
            <rFont val="Arial"/>
            <family val="2"/>
          </rPr>
          <t xml:space="preserve">Abgerissen zwischen 1982 und 1993</t>
        </r>
      </text>
    </comment>
    <comment ref="C186" authorId="0">
      <text>
        <r>
          <rPr>
            <sz val="10"/>
            <rFont val="Arial"/>
            <family val="2"/>
          </rPr>
          <t xml:space="preserve">Hsnr. 33 und 35 liegen im Haupthaus, früher wahrscheinlich Einliegerwohnung.</t>
        </r>
      </text>
    </comment>
    <comment ref="C187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C188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C191" authorId="0">
      <text>
        <r>
          <rPr>
            <sz val="10"/>
            <rFont val="Arial"/>
            <family val="2"/>
          </rPr>
          <t xml:space="preserve">Damalige Lage bei jetziger Nr. 39a</t>
        </r>
      </text>
    </comment>
    <comment ref="C192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C194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C195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C204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05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C206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C207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C208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C210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C211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C216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29" authorId="0">
      <text>
        <r>
          <rPr>
            <sz val="10"/>
            <rFont val="Arial"/>
            <family val="2"/>
          </rPr>
          <t xml:space="preserve">Jetzt Sudwalder Str. 1</t>
        </r>
      </text>
    </comment>
    <comment ref="C230" authorId="0">
      <text>
        <r>
          <rPr>
            <sz val="10"/>
            <rFont val="Arial"/>
            <family val="2"/>
          </rPr>
          <t xml:space="preserve">Jetzt Sudwalder Str. 3</t>
        </r>
      </text>
    </comment>
    <comment ref="C231" authorId="0">
      <text>
        <r>
          <rPr>
            <sz val="10"/>
            <rFont val="Arial"/>
            <family val="2"/>
          </rPr>
          <t xml:space="preserve">Jetzt Scholener Str. 1 - 21</t>
        </r>
      </text>
    </comment>
    <comment ref="C233" authorId="0">
      <text>
        <r>
          <rPr>
            <sz val="10"/>
            <rFont val="Arial"/>
            <family val="2"/>
          </rPr>
          <t xml:space="preserve">Jetzt Heiligenbergstraße 17-21.</t>
        </r>
      </text>
    </comment>
    <comment ref="C234" authorId="0">
      <text>
        <r>
          <rPr>
            <sz val="10"/>
            <rFont val="Arial"/>
            <family val="2"/>
          </rPr>
          <t xml:space="preserve">1961 letztmaliger Eintrag für Meier, Johann, Maurer unter Zum Panrepel 18.</t>
        </r>
      </text>
    </comment>
    <comment ref="C235" authorId="0">
      <text>
        <r>
          <rPr>
            <sz val="10"/>
            <rFont val="Arial"/>
            <family val="2"/>
          </rPr>
          <t xml:space="preserve">Jetzt Osterholzer Heerstr. 201a</t>
        </r>
      </text>
    </comment>
    <comment ref="C236" authorId="0">
      <text>
        <r>
          <rPr>
            <sz val="10"/>
            <rFont val="Arial"/>
            <family val="2"/>
          </rPr>
          <t xml:space="preserve">Hsnr. jetzt nicht mehr vergeben. Jetzt Mercedes-Benz.</t>
        </r>
      </text>
    </comment>
    <comment ref="C237" authorId="0">
      <text>
        <r>
          <rPr>
            <sz val="10"/>
            <rFont val="Arial"/>
            <family val="2"/>
          </rPr>
          <t xml:space="preserve">Häuslingshaus, abgebrochen 1980. Jetzt Mercedes Benz.</t>
        </r>
      </text>
    </comment>
    <comment ref="C238" authorId="0">
      <text>
        <r>
          <rPr>
            <sz val="10"/>
            <rFont val="Arial"/>
            <family val="2"/>
          </rPr>
          <t xml:space="preserve">Bis 1951 letztes bestehendes Haus des Achterkamps. Ab 1952 dem Panrepel/Mahndorf zugeschlagen. Zum Panrepel 11. Damalige Lage unsicher.</t>
        </r>
      </text>
    </comment>
    <comment ref="C239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40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41" authorId="0">
      <text>
        <r>
          <rPr>
            <sz val="10"/>
            <rFont val="Arial"/>
            <family val="2"/>
          </rPr>
          <t xml:space="preserve">Später Kaufhaus Behling, abgebrochen 1986.</t>
        </r>
      </text>
    </comment>
    <comment ref="C242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43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47" authorId="0">
      <text>
        <r>
          <rPr>
            <sz val="10"/>
            <rFont val="Arial"/>
            <family val="2"/>
          </rPr>
          <t xml:space="preserve">Ab 1916 Osterholzer Heerstr. 231, laut Bebauungsplan von 1968 aber Nr. 229</t>
        </r>
      </text>
    </comment>
    <comment ref="C248" authorId="0">
      <text>
        <r>
          <rPr>
            <sz val="10"/>
            <rFont val="Arial"/>
            <family val="2"/>
          </rPr>
          <t xml:space="preserve">Ab 1916 Osterholzer Heerstr. 229, laut Bebauungsplan von 1968 aber Nr. 231</t>
        </r>
      </text>
    </comment>
    <comment ref="C249" authorId="0">
      <text>
        <r>
          <rPr>
            <sz val="10"/>
            <rFont val="Arial"/>
            <family val="2"/>
          </rPr>
          <t xml:space="preserve">Etwa 1938 abgerissen.</t>
        </r>
      </text>
    </comment>
    <comment ref="C253" authorId="0">
      <text>
        <r>
          <rPr>
            <sz val="10"/>
            <rFont val="Arial"/>
            <family val="2"/>
          </rPr>
          <t xml:space="preserve">Altes Chausseehaus = Wegegeldeinnehmerhaus. 1937 abgerissen.</t>
        </r>
      </text>
    </comment>
    <comment ref="C254" authorId="0">
      <text>
        <r>
          <rPr>
            <sz val="10"/>
            <rFont val="Arial"/>
            <family val="2"/>
          </rPr>
          <t xml:space="preserve">1970 abgerissen</t>
        </r>
      </text>
    </comment>
    <comment ref="C255" authorId="0">
      <text>
        <r>
          <rPr>
            <sz val="10"/>
            <rFont val="Arial"/>
            <family val="2"/>
          </rPr>
          <t xml:space="preserve">1970 abgerissen</t>
        </r>
      </text>
    </comment>
    <comment ref="C256" authorId="0">
      <text>
        <r>
          <rPr>
            <sz val="10"/>
            <rFont val="Arial"/>
            <family val="2"/>
          </rPr>
          <t xml:space="preserve">1970 abgerissen</t>
        </r>
      </text>
    </comment>
    <comment ref="C258" authorId="0">
      <text>
        <r>
          <rPr>
            <sz val="10"/>
            <rFont val="Arial"/>
            <family val="2"/>
          </rPr>
          <t xml:space="preserve">Ganz kleines Haus. Auf alten Katasterkarten ist ein Gebäude eingezeichnet. Kein Hinweis, ob dies Nr. 220 war.</t>
        </r>
      </text>
    </comment>
    <comment ref="C261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C262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C263" authorId="0">
      <text>
        <r>
          <rPr>
            <sz val="10"/>
            <rFont val="Arial"/>
            <family val="2"/>
          </rPr>
          <t xml:space="preserve">Seit 1938 nicht mehr im Adressbuch aufgeführt. Danach  Osterholzer Heerstr. 206.</t>
        </r>
      </text>
    </comment>
    <comment ref="C264" authorId="0">
      <text>
        <r>
          <rPr>
            <sz val="10"/>
            <rFont val="Arial"/>
            <family val="2"/>
          </rPr>
          <t xml:space="preserve">Seit 1938 nicht mehr im Adressbuch aufgeführt. Danach Osterholzer Heerstr. 204. Wird bewohnt bis 1971.</t>
        </r>
      </text>
    </comment>
    <comment ref="C265" authorId="0">
      <text>
        <r>
          <rPr>
            <sz val="10"/>
            <rFont val="Arial"/>
            <family val="2"/>
          </rPr>
          <t xml:space="preserve">Das Haus ist womöglich ein Doppelhaus mit Nr. 20 und wird um 1938 Osterholzer Heerstr. 202.</t>
        </r>
      </text>
    </comment>
    <comment ref="C266" authorId="0">
      <text>
        <r>
          <rPr>
            <sz val="10"/>
            <rFont val="Arial"/>
            <family val="2"/>
          </rPr>
          <t xml:space="preserve">Seit 1934 nicht mehr im Adressbuch aufgeführt. Danach Osterholzer Heerstr. 202.</t>
        </r>
      </text>
    </comment>
    <comment ref="C268" authorId="0">
      <text>
        <r>
          <rPr>
            <sz val="10"/>
            <rFont val="Arial"/>
            <family val="2"/>
          </rPr>
          <t xml:space="preserve">Wurde 1970 abgebrochen</t>
        </r>
      </text>
    </comment>
    <comment ref="C269" authorId="0">
      <text>
        <r>
          <rPr>
            <sz val="10"/>
            <rFont val="Arial"/>
            <family val="2"/>
          </rPr>
          <t xml:space="preserve">Wurde 1970 abgebrochen. Dies ist das eigentliche Hofmeierhaus</t>
        </r>
      </text>
    </comment>
    <comment ref="C270" authorId="0">
      <text>
        <r>
          <rPr>
            <sz val="10"/>
            <rFont val="Arial"/>
            <family val="2"/>
          </rPr>
          <t xml:space="preserve">Jetzt Neuwieder Straße 23</t>
        </r>
      </text>
    </comment>
    <comment ref="C271" authorId="0">
      <text>
        <r>
          <rPr>
            <sz val="10"/>
            <rFont val="Arial"/>
            <family val="2"/>
          </rPr>
          <t xml:space="preserve">Jetzt Neuwieder Straße 23</t>
        </r>
      </text>
    </comment>
    <comment ref="C273" authorId="0">
      <text>
        <r>
          <rPr>
            <sz val="10"/>
            <rFont val="Arial"/>
            <family val="2"/>
          </rPr>
          <t xml:space="preserve">Ab 1973 Engadiner Str. 45</t>
        </r>
      </text>
    </comment>
    <comment ref="C274" authorId="0">
      <text>
        <r>
          <rPr>
            <sz val="10"/>
            <rFont val="Arial"/>
            <family val="2"/>
          </rPr>
          <t xml:space="preserve">Abgebrochen 1979</t>
        </r>
      </text>
    </comment>
    <comment ref="C276" authorId="0">
      <text>
        <r>
          <rPr>
            <sz val="10"/>
            <rFont val="Arial"/>
            <family val="2"/>
          </rPr>
          <t xml:space="preserve">Jetzt Osterholzer Möhlendamm 46</t>
        </r>
      </text>
    </comment>
    <comment ref="C277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C278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C280" authorId="0">
      <text>
        <r>
          <rPr>
            <sz val="10"/>
            <rFont val="Arial"/>
            <family val="2"/>
          </rPr>
          <t xml:space="preserve">Ab 1938 Auf der Schevemoorer Heide 25</t>
        </r>
      </text>
    </comment>
    <comment ref="C281" authorId="0">
      <text>
        <r>
          <rPr>
            <sz val="10"/>
            <rFont val="Arial"/>
            <family val="2"/>
          </rPr>
          <t xml:space="preserve">Ab 1938 Auf der Schevemoorer Heide 27</t>
        </r>
      </text>
    </comment>
    <comment ref="C282" authorId="0">
      <text>
        <r>
          <rPr>
            <sz val="10"/>
            <rFont val="Arial"/>
            <family val="2"/>
          </rPr>
          <t xml:space="preserve">Ab 1915 Auf der Schevemoorer Heide 9, ab 1938 Nr. 17</t>
        </r>
      </text>
    </comment>
    <comment ref="C283" authorId="0">
      <text>
        <r>
          <rPr>
            <sz val="10"/>
            <rFont val="Arial"/>
            <family val="2"/>
          </rPr>
          <t xml:space="preserve">Ab 1915 Auf der Schevemoorer Heide 8, ab 1938 Nr. 14</t>
        </r>
      </text>
    </comment>
    <comment ref="C284" authorId="0">
      <text>
        <r>
          <rPr>
            <sz val="10"/>
            <rFont val="Arial"/>
            <family val="2"/>
          </rPr>
          <t xml:space="preserve">Bis 1914 im Adressbuch geführt, 1915 eventuell unter Nr. 5 als unbewohnt geführt. Stand vielleicht als leere Restimmobilie, als Lindemann 1914 die Nr. 5 neu gebaut hat.</t>
        </r>
      </text>
    </comment>
    <comment ref="C285" authorId="0">
      <text>
        <r>
          <rPr>
            <sz val="10"/>
            <rFont val="Arial"/>
            <family val="2"/>
          </rPr>
          <t xml:space="preserve">Ab 1938 Auf der Schevemoorer Heide 11</t>
        </r>
      </text>
    </comment>
    <comment ref="C286" authorId="0">
      <text>
        <r>
          <rPr>
            <sz val="10"/>
            <rFont val="Arial"/>
            <family val="2"/>
          </rPr>
          <t xml:space="preserve">Ab 1938 Auf der Schevemoorer Heide 8</t>
        </r>
      </text>
    </comment>
    <comment ref="C287" authorId="0">
      <text>
        <r>
          <rPr>
            <sz val="10"/>
            <rFont val="Arial"/>
            <family val="2"/>
          </rPr>
          <t xml:space="preserve">Ab 1938 Auf der Schevemoorer Heide 6</t>
        </r>
      </text>
    </comment>
    <comment ref="C288" authorId="0">
      <text>
        <r>
          <rPr>
            <sz val="10"/>
            <rFont val="Arial"/>
            <family val="2"/>
          </rPr>
          <t xml:space="preserve">Bis 1937 Auf der Schevemoorer Heide 1-2, ab 1938 Nr. 2-4, abgebrochen 1975.</t>
        </r>
      </text>
    </comment>
    <comment ref="C289" authorId="0">
      <text>
        <r>
          <rPr>
            <sz val="10"/>
            <rFont val="Arial"/>
            <family val="2"/>
          </rPr>
          <t xml:space="preserve">Bis 1937 Auf der Schevemoorer Heide 1-2, ab 1938 Nr. 2-4, abgebrochen 1975.</t>
        </r>
      </text>
    </comment>
    <comment ref="C297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C298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C299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C310" authorId="0">
      <text>
        <r>
          <rPr>
            <sz val="10"/>
            <rFont val="Arial"/>
            <family val="2"/>
          </rPr>
          <t xml:space="preserve">Ab 1952 Stumpesweg 2</t>
        </r>
      </text>
    </comment>
    <comment ref="C311" authorId="0">
      <text>
        <r>
          <rPr>
            <sz val="10"/>
            <rFont val="Arial"/>
            <family val="2"/>
          </rPr>
          <t xml:space="preserve">Ab 1952 Stumpesweg 5</t>
        </r>
      </text>
    </comment>
    <comment ref="C312" authorId="0">
      <text>
        <r>
          <rPr>
            <sz val="10"/>
            <rFont val="Arial"/>
            <family val="2"/>
          </rPr>
          <t xml:space="preserve">Ab 1952 Stumpesweg 3</t>
        </r>
      </text>
    </comment>
    <comment ref="C313" authorId="0">
      <text>
        <r>
          <rPr>
            <sz val="10"/>
            <rFont val="Arial"/>
            <family val="2"/>
          </rPr>
          <t xml:space="preserve">Ab 1952 Stumpesweg 7</t>
        </r>
      </text>
    </comment>
    <comment ref="C314" authorId="0">
      <text>
        <r>
          <rPr>
            <sz val="10"/>
            <rFont val="Arial"/>
            <family val="2"/>
          </rPr>
          <t xml:space="preserve">Ab 1952 Stumpesweg 9</t>
        </r>
      </text>
    </comment>
    <comment ref="C315" authorId="0">
      <text>
        <r>
          <rPr>
            <sz val="10"/>
            <rFont val="Arial"/>
            <family val="2"/>
          </rPr>
          <t xml:space="preserve">Ab 1952 Stumpesweg 11</t>
        </r>
      </text>
    </comment>
    <comment ref="C316" authorId="0">
      <text>
        <r>
          <rPr>
            <sz val="10"/>
            <rFont val="Arial"/>
            <family val="2"/>
          </rPr>
          <t xml:space="preserve">Ab 1952 Stumpesweg 11</t>
        </r>
      </text>
    </comment>
    <comment ref="C333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34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35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37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C338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C340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C341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C342" authorId="0">
      <text>
        <r>
          <rPr>
            <sz val="10"/>
            <rFont val="Arial"/>
            <family val="2"/>
          </rPr>
          <t xml:space="preserve">Ab ca. 1954 Sebaldsbrücker Heerstr. 277</t>
        </r>
      </text>
    </comment>
    <comment ref="C343" authorId="0">
      <text>
        <r>
          <rPr>
            <sz val="10"/>
            <rFont val="Arial"/>
            <family val="2"/>
          </rPr>
          <t xml:space="preserve">Ab ca. 1954 Sebaldsbrücker Heerstr. 277</t>
        </r>
      </text>
    </comment>
    <comment ref="C344" authorId="0">
      <text>
        <r>
          <rPr>
            <sz val="10"/>
            <rFont val="Arial"/>
            <family val="2"/>
          </rPr>
          <t xml:space="preserve">Jetzt Walliser Straße 73</t>
        </r>
      </text>
    </comment>
    <comment ref="C345" authorId="0">
      <text>
        <r>
          <rPr>
            <sz val="10"/>
            <rFont val="Arial"/>
            <family val="2"/>
          </rPr>
          <t xml:space="preserve">Jetzt Walliser Straße 120</t>
        </r>
      </text>
    </comment>
    <comment ref="C346" authorId="0">
      <text>
        <r>
          <rPr>
            <sz val="10"/>
            <rFont val="Arial"/>
            <family val="2"/>
          </rPr>
          <t xml:space="preserve">Damalige Lage zwischen Gesamtschule Bremen Ost und der Sporthalle</t>
        </r>
      </text>
    </comment>
    <comment ref="C349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350" authorId="0">
      <text>
        <r>
          <rPr>
            <sz val="10"/>
            <rFont val="Arial"/>
            <family val="2"/>
          </rPr>
          <t xml:space="preserve">Jetzt Solothurner Straße 27</t>
        </r>
      </text>
    </comment>
    <comment ref="C351" authorId="0">
      <text>
        <r>
          <rPr>
            <sz val="10"/>
            <rFont val="Arial"/>
            <family val="2"/>
          </rPr>
          <t xml:space="preserve">War auf Stadtplan von 1949 noch eingezeichnet. 1950 wohnte Karl Köpernik bereits am Pollsdamm 7, und auf einem Luftbild von 1951 ist nichts mehr vom Haus zu erkennen.</t>
        </r>
      </text>
    </comment>
    <comment ref="C353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C354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C355" authorId="0">
      <text>
        <r>
          <rPr>
            <sz val="10"/>
            <rFont val="Arial"/>
            <family val="2"/>
          </rPr>
          <t xml:space="preserve">Jetzt Graubündener Straße 88</t>
        </r>
      </text>
    </comment>
    <comment ref="C357" authorId="0">
      <text>
        <r>
          <rPr>
            <sz val="10"/>
            <rFont val="Arial"/>
            <family val="2"/>
          </rPr>
          <t xml:space="preserve">Damalige Lage zwischen heutiger Schevemoorer Landstr. 84a und 84b.</t>
        </r>
      </text>
    </comment>
    <comment ref="C358" authorId="0">
      <text>
        <r>
          <rPr>
            <sz val="10"/>
            <rFont val="Arial"/>
            <family val="2"/>
          </rPr>
          <t xml:space="preserve">Damalige Lage zwischen heutiger Schevemoorer Landstr. 84a und 84b.</t>
        </r>
      </text>
    </comment>
    <comment ref="C359" authorId="0">
      <text>
        <r>
          <rPr>
            <sz val="10"/>
            <rFont val="Arial"/>
            <family val="2"/>
          </rPr>
          <t xml:space="preserve">Ab 1951 Schevemoorer Landstraße 88</t>
        </r>
      </text>
    </comment>
    <comment ref="C363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365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C366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C388" authorId="0">
      <text>
        <r>
          <rPr>
            <sz val="10"/>
            <rFont val="Arial"/>
            <family val="2"/>
          </rPr>
          <t xml:space="preserve">Hsnr. jetzt nicht mehr vergeben. Um 1973 abgerissen.</t>
        </r>
      </text>
    </comment>
    <comment ref="C389" authorId="0">
      <text>
        <r>
          <rPr>
            <sz val="10"/>
            <rFont val="Arial"/>
            <family val="2"/>
          </rPr>
          <t xml:space="preserve">Jetzt Parkplatz an der Grindelwaldstraße. 1970 abgebrochen.</t>
        </r>
      </text>
    </comment>
    <comment ref="D3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1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2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3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5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6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7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9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4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41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42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43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4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56" authorId="0">
      <text>
        <r>
          <rPr>
            <sz val="10"/>
            <rFont val="Arial"/>
            <family val="2"/>
          </rPr>
          <t xml:space="preserve">Auch „Der Heideort“ genannt.</t>
        </r>
      </text>
    </comment>
    <comment ref="D57" authorId="0">
      <text>
        <r>
          <rPr>
            <sz val="10"/>
            <rFont val="Arial"/>
            <family val="2"/>
          </rPr>
          <t xml:space="preserve">Auch „Der Heideort“ genannt.</t>
        </r>
      </text>
    </comment>
    <comment ref="D66" authorId="0">
      <text>
        <r>
          <rPr>
            <sz val="10"/>
            <rFont val="Arial"/>
            <family val="2"/>
          </rPr>
          <t xml:space="preserve">Vermutung, dass Nr. 28 eine Haushälfte von Nr. 27 oder von Nr. 29 war.</t>
        </r>
      </text>
    </comment>
    <comment ref="D339" authorId="0">
      <text>
        <r>
          <rPr>
            <sz val="10"/>
            <rFont val="Arial"/>
            <family val="2"/>
          </rPr>
          <t xml:space="preserve">Eventuell Anbau auf dem Grundstück Osterholz 120, nicht genauer lokalisierbar.</t>
        </r>
      </text>
    </comment>
    <comment ref="D394" authorId="0">
      <text>
        <r>
          <rPr>
            <sz val="10"/>
            <rFont val="Arial"/>
            <family val="2"/>
          </rPr>
          <t xml:space="preserve">Sehr langes Doppelhaus parallel zur Straße.</t>
        </r>
      </text>
    </comment>
    <comment ref="E4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5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8" authorId="0">
      <text>
        <r>
          <rPr>
            <sz val="10"/>
            <rFont val="Arial"/>
            <family val="2"/>
          </rPr>
          <t xml:space="preserve">Arbeitshypothese, dass Diedr. Hottmann von 1908 auf 1909 von Ellen 1h in die Osterholzer Dorfstr. 93 zieht.</t>
        </r>
      </text>
    </comment>
    <comment ref="E9" authorId="0">
      <text>
        <r>
          <rPr>
            <sz val="10"/>
            <rFont val="Arial"/>
            <family val="2"/>
          </rPr>
          <t xml:space="preserve">Bewohner ist 1909 nicht in Osterholz verzeichnet. Aber in Oberneuland Am Hallacker 56.</t>
        </r>
      </text>
    </comment>
    <comment ref="E17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8" authorId="0">
      <text>
        <r>
          <rPr>
            <sz val="10"/>
            <rFont val="Arial"/>
            <family val="2"/>
          </rPr>
          <t xml:space="preserve">Arbeitshypothese, dass Diedr. Behrens 1909 als Gärtner bezeichnet wurde.</t>
        </r>
      </text>
    </comment>
    <comment ref="E20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2" authorId="0">
      <text>
        <r>
          <rPr>
            <sz val="10"/>
            <rFont val="Arial"/>
            <family val="2"/>
          </rPr>
          <t xml:space="preserve">Bewohner ist 1909 nicht in Osterholz verzeichnet. Arbeitshypothese, dass Herm. Boschen Nachfolger von Diedrich Schwepp wird.</t>
        </r>
      </text>
    </comment>
    <comment ref="E25" authorId="0">
      <text>
        <r>
          <rPr>
            <sz val="10"/>
            <rFont val="Arial"/>
            <family val="2"/>
          </rPr>
          <t xml:space="preserve">Nachfolger von Diedr. Meyer, Landmann ab 1908. 1920 dort Paulikats Wwe. Mit Wilhelm Achilles</t>
        </r>
      </text>
    </comment>
    <comment ref="E27" authorId="0">
      <text>
        <r>
          <rPr>
            <sz val="10"/>
            <rFont val="Arial"/>
            <family val="2"/>
          </rPr>
          <t xml:space="preserve">Bewohnerin ist 1909 nicht in Osterholz verzeichnet. Arbeitshypothese, dass Engelbert Behrens den Hof 1909 bis 1920 nutzt. Ab 1921 wird der alte Stammsitz wieder von der Familie Polls übernommen.</t>
        </r>
      </text>
    </comment>
    <comment ref="E52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53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55" authorId="0">
      <text>
        <r>
          <rPr>
            <sz val="10"/>
            <rFont val="Arial"/>
            <family val="2"/>
          </rPr>
          <t xml:space="preserve">Bewohner ist 1909 nicht in Osterholz verzeichnet. Arbeitshypothese, dass Hinr. Rathkamp der Nachfolger von Heinrich Wolpmann wird.</t>
        </r>
      </text>
    </comment>
    <comment ref="E66" authorId="0">
      <text>
        <r>
          <rPr>
            <sz val="10"/>
            <rFont val="Arial"/>
            <family val="2"/>
          </rPr>
          <t xml:space="preserve">Ab 1898 unbewohnt. 1897 ist dort Schlichting, Peter, Schneider verzeichnet.</t>
        </r>
      </text>
    </comment>
    <comment ref="E73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78" authorId="0">
      <text>
        <r>
          <rPr>
            <sz val="10"/>
            <rFont val="Arial"/>
            <family val="2"/>
          </rPr>
          <t xml:space="preserve">Bewohner ist 1909 nicht in Osterholz verzeichnet. Arbeitshypothese, dass Lür Nahrmann Nachfolger von Joh. Meyer wird.</t>
        </r>
      </text>
    </comment>
    <comment ref="E85" authorId="0">
      <text>
        <r>
          <rPr>
            <sz val="10"/>
            <rFont val="Arial"/>
            <family val="2"/>
          </rPr>
          <t xml:space="preserve">Später Gastwirtschaft Weidenhöfer</t>
        </r>
      </text>
    </comment>
    <comment ref="E86" authorId="0">
      <text>
        <r>
          <rPr>
            <sz val="10"/>
            <rFont val="Arial"/>
            <family val="2"/>
          </rPr>
          <t xml:space="preserve">Bewohner ist 1909 nicht in Osterholz verzeichnet. Arbeitshypothese, dass Herm. Meier der Nachfolger von Joh. Graffstedt wird.</t>
        </r>
      </text>
    </comment>
    <comment ref="E92" authorId="0">
      <text>
        <r>
          <rPr>
            <sz val="10"/>
            <rFont val="Arial"/>
            <family val="2"/>
          </rPr>
          <t xml:space="preserve">Bewohner ist 1909 nicht in Osterholz verzeichnet.  Arbeitshypothese, dass Joh. Meyer, Maurer, Nachfolger von Joh. Wagschal wird.</t>
        </r>
      </text>
    </comment>
    <comment ref="E96" authorId="0">
      <text>
        <r>
          <rPr>
            <sz val="10"/>
            <rFont val="Arial"/>
            <family val="2"/>
          </rPr>
          <t xml:space="preserve">Heinr. Hasselbrock wohnt 1909 in der Osterholzer Dorfstraße 71. Arbeitshypothese, dass Heinr. Runne der Nachfolger von Heinr. Hasselbrock wird.</t>
        </r>
      </text>
    </comment>
    <comment ref="E100" authorId="0">
      <text>
        <r>
          <rPr>
            <sz val="10"/>
            <rFont val="Arial"/>
            <family val="2"/>
          </rPr>
          <t xml:space="preserve">Robert Eschrich verzieht von 1908 auf 1909 zur Rockwinkeler Chaussee 24.</t>
        </r>
      </text>
    </comment>
    <comment ref="E115" authorId="0">
      <text>
        <r>
          <rPr>
            <sz val="10"/>
            <rFont val="Arial"/>
            <family val="2"/>
          </rPr>
          <t xml:space="preserve">Bewohner ist 1909 nicht in Osterholz verzeichnet. Arbeitshypothese, dass Louis Lindemann der Nachfolger von Herm. Behrens wird.</t>
        </r>
      </text>
    </comment>
    <comment ref="E119" authorId="0">
      <text>
        <r>
          <rPr>
            <sz val="10"/>
            <rFont val="Arial"/>
            <family val="2"/>
          </rPr>
          <t xml:space="preserve">Bewohner ist 1909 nicht an dieser Stelle verzeichnet. Arbeitshypothese, dass Joh. Gartelmann von 1908 auf 1909 aus dem Armenhaus Ellen 54 zur Osterholzer Landstraße 107 zieht.</t>
        </r>
      </text>
    </comment>
    <comment ref="E122" authorId="0">
      <text>
        <r>
          <rPr>
            <sz val="10"/>
            <rFont val="Arial"/>
            <family val="2"/>
          </rPr>
          <t xml:space="preserve">Damalige Lage unsicher. Eventuell eine Haushälfte von Ellen 57. Letzter Bewohner 1907: Husmann, Andr. Arbeiter</t>
        </r>
      </text>
    </comment>
    <comment ref="E131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134" authorId="0">
      <text>
        <r>
          <rPr>
            <sz val="10"/>
            <rFont val="Arial"/>
            <family val="2"/>
          </rPr>
          <t xml:space="preserve">Bewohner ist 1909 nicht in Osterholz verzeichnet. Arbeitshypothese, dass Hin. Brüning der Sohn ist und Nachfolger wird.</t>
        </r>
      </text>
    </comment>
    <comment ref="E135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36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46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147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156" authorId="0">
      <text>
        <r>
          <rPr>
            <sz val="10"/>
            <rFont val="Arial"/>
            <family val="2"/>
          </rPr>
          <t xml:space="preserve">Bewohner ist 1909 nicht in Osterholz verzeichnet. Arbeitshypothese, dass Herm. Bothe der Nachfolger von Joh. Hin. Vöge wird.</t>
        </r>
      </text>
    </comment>
    <comment ref="E162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65" authorId="0">
      <text>
        <r>
          <rPr>
            <sz val="10"/>
            <rFont val="Arial"/>
            <family val="2"/>
          </rPr>
          <t xml:space="preserve">Bewohner ist 1909 nicht in Osterholz verzeichnet. Arbeitshypothese, dass Herm. Meier der Nachfolger von Karl Bertram wird.</t>
        </r>
      </text>
    </comment>
    <comment ref="E168" authorId="0">
      <text>
        <r>
          <rPr>
            <sz val="10"/>
            <rFont val="Arial"/>
            <family val="2"/>
          </rPr>
          <t xml:space="preserve">Stadtlander gibt es 1951 auch an der Osterholzer Heerstr. 7 und 12a, ab 1954 Sebaldsbrücker Heerstr. 287 und 278 benummert.</t>
        </r>
      </text>
    </comment>
    <comment ref="E170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171" authorId="0">
      <text>
        <r>
          <rPr>
            <sz val="10"/>
            <rFont val="Arial"/>
            <family val="2"/>
          </rPr>
          <t xml:space="preserve">Bewohner ist 1909 nicht in Osterholz verzeichnet. Arbeitshypothese, dass Franz Weber der Nachfolger von Joh. Heinr. Meier wird.</t>
        </r>
      </text>
    </comment>
    <comment ref="E176" authorId="0">
      <text>
        <r>
          <rPr>
            <sz val="10"/>
            <rFont val="Arial"/>
            <family val="2"/>
          </rPr>
          <t xml:space="preserve">Bewohnerin ist 1909 nicht in Osterholz verzeichnet. Arbeitshypothese, dass Diedr. Brinkhoff der Sohn von Wwe. Brinkhoff ist und 1909 Haushaltsvorstand wird.</t>
        </r>
      </text>
    </comment>
    <comment ref="E183" authorId="0">
      <text>
        <r>
          <rPr>
            <sz val="10"/>
            <rFont val="Arial"/>
            <family val="2"/>
          </rPr>
          <t xml:space="preserve">Arbeitshypothese, dass Lür Lüssen von 1908 auf 1909 von  Osterholz 11 zur Kämenade 44 zieht. Sein Nachfolger wird Hinr. Schultze.</t>
        </r>
      </text>
    </comment>
    <comment ref="E185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90" authorId="0">
      <text>
        <r>
          <rPr>
            <sz val="10"/>
            <rFont val="Arial"/>
            <family val="2"/>
          </rPr>
          <t xml:space="preserve">Arbeitshypothese, dass Georg Boschen von 1908 auf 1909 von Osterholz 40 zur Osterholzer Dorfstr. 40 zieht.</t>
        </r>
      </text>
    </comment>
    <comment ref="E199" authorId="0">
      <text>
        <r>
          <rPr>
            <sz val="10"/>
            <rFont val="Arial"/>
            <family val="2"/>
          </rPr>
          <t xml:space="preserve">Unklar, ob Friedr. Kräft von 1908 auf 1909 von Osterholz 20a nach Osterholzer Chaussee 117 umgezogen ist, oder ob dies nur ein Erfassungsfehler ist.</t>
        </r>
      </text>
    </comment>
    <comment ref="E203" authorId="0">
      <text>
        <r>
          <rPr>
            <sz val="10"/>
            <rFont val="Arial"/>
            <family val="2"/>
          </rPr>
          <t xml:space="preserve">Zwischen 1901 und 1908 zieht Werner hier ein</t>
        </r>
      </text>
    </comment>
    <comment ref="E205" authorId="0">
      <text>
        <r>
          <rPr>
            <sz val="10"/>
            <rFont val="Arial"/>
            <family val="2"/>
          </rPr>
          <t xml:space="preserve">Arbeitshypothese, dass Aug. Albers von 1908 auf 1909 von Osterholz 27 zur Ellenerbrokstr. 32 zieht, und der Nachfolger von Joh. Gartelmann wird.</t>
        </r>
      </text>
    </comment>
    <comment ref="E208" authorId="0">
      <text>
        <r>
          <rPr>
            <sz val="10"/>
            <rFont val="Arial"/>
            <family val="2"/>
          </rPr>
          <t xml:space="preserve">Arbeitshypothese, dass Heinr. Hasselbrock der Nachfolger von Rotermund wird. Rotermund zieht von 1908 auf 1909 von Osterholz 30 zur Osterholzer Landstr. 16.</t>
        </r>
      </text>
    </comment>
    <comment ref="E211" authorId="0">
      <text>
        <r>
          <rPr>
            <sz val="10"/>
            <rFont val="Arial"/>
            <family val="2"/>
          </rPr>
          <t xml:space="preserve">Bewohner ist 1909 nicht in Osterholz verzeichnet. Arbeitshypothese, dass Berend Schumacher der Nachfolger von Jos. Gransberger wird.</t>
        </r>
      </text>
    </comment>
    <comment ref="E217" authorId="0">
      <text>
        <r>
          <rPr>
            <sz val="10"/>
            <rFont val="Arial"/>
            <family val="2"/>
          </rPr>
          <t xml:space="preserve">Arbeitshypothese, dass Herm. Gartelmann von 1908 auf 1909 von Osterholz 33f zum Am Hahnenkamp 3 zieht und Georg Meier sein Nachfolger wird.</t>
        </r>
      </text>
    </comment>
    <comment ref="E220" authorId="0">
      <text>
        <r>
          <rPr>
            <sz val="10"/>
            <rFont val="Arial"/>
            <family val="2"/>
          </rPr>
          <t xml:space="preserve">Bis 1936</t>
        </r>
      </text>
    </comment>
    <comment ref="E224" authorId="0">
      <text>
        <r>
          <rPr>
            <sz val="10"/>
            <rFont val="Arial"/>
            <family val="2"/>
          </rPr>
          <t xml:space="preserve">Arbeitshypothese, dass Georg Boschen von 1908 auf 1909 von Osterholz 40 zur Osterholzer Dorfstr. 40 zieht. Diedr. Hottmann wird sein Nachfolger.</t>
        </r>
      </text>
    </comment>
    <comment ref="E225" authorId="0">
      <text>
        <r>
          <rPr>
            <sz val="10"/>
            <rFont val="Arial"/>
            <family val="2"/>
          </rPr>
          <t xml:space="preserve">Jetzt Schimmelhof</t>
        </r>
      </text>
    </comment>
    <comment ref="E226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42" authorId="0">
      <text>
        <r>
          <rPr>
            <sz val="10"/>
            <rFont val="Arial"/>
            <family val="2"/>
          </rPr>
          <t xml:space="preserve">Bewohner ist 1909 nicht in Osterholz verzeichnet. Evtl. seine Witwe unter An der Kämenade 20.</t>
        </r>
      </text>
    </comment>
    <comment ref="E243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51" authorId="0">
      <text>
        <r>
          <rPr>
            <sz val="10"/>
            <rFont val="Arial"/>
            <family val="2"/>
          </rPr>
          <t xml:space="preserve">Bis 1907 durch Herm. Fahrenholz, Arbeiter bewohnt.</t>
        </r>
      </text>
    </comment>
    <comment ref="E252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die freigewordene Hofstelle von Lür Lüssen in der Osterholzer Dorfstr. 31 übernommen hat.</t>
        </r>
      </text>
    </comment>
    <comment ref="E268" authorId="0">
      <text>
        <r>
          <rPr>
            <sz val="10"/>
            <rFont val="Arial"/>
            <family val="2"/>
          </rPr>
          <t xml:space="preserve">Heinr. Gronholz wurde 1909 als Hofmeier geführt.</t>
        </r>
      </text>
    </comment>
    <comment ref="E271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79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von Osterholz 89 zur Osterholzer Chaussee 134 zieht.</t>
        </r>
      </text>
    </comment>
    <comment ref="E282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89" authorId="0">
      <text>
        <r>
          <rPr>
            <sz val="10"/>
            <rFont val="Arial"/>
            <family val="2"/>
          </rPr>
          <t xml:space="preserve">Wurde bis 1901 von Dan. Nahrmann, Arbeiter bewohnt. Wurde 1909 wohl von Lür Nahrmann mitbenutzt.</t>
        </r>
      </text>
    </comment>
    <comment ref="E315" authorId="0">
      <text>
        <r>
          <rPr>
            <sz val="10"/>
            <rFont val="Arial"/>
            <family val="2"/>
          </rPr>
          <t xml:space="preserve">Bewohnerin ist 1909 nicht in Osterholz verzeichnet. Arbeitshypothese, dass Aug. Dohrmann der Nachfolger von Sophie Ellmers wird.</t>
        </r>
      </text>
    </comment>
    <comment ref="E316" authorId="0">
      <text>
        <r>
          <rPr>
            <sz val="10"/>
            <rFont val="Arial"/>
            <family val="2"/>
          </rPr>
          <t xml:space="preserve">Bewohnerin ist 1909 nicht in Osterholz verzeichnet. Arbeitshypothese, dass Aug. Dohrmann der Nachfolger von Wwe. Schumacher wird.</t>
        </r>
      </text>
    </comment>
    <comment ref="E320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323" authorId="0">
      <text>
        <r>
          <rPr>
            <sz val="10"/>
            <rFont val="Arial"/>
            <family val="2"/>
          </rPr>
          <t xml:space="preserve">Bewohner ist 1909 nicht in Osterholz verzeichnet. Möglicherweise 1909 Umzug zur Rockwinkeler Chaussee 127. Arbeitshypothese, dass Diedr. Rotermund der Nachfolger von Johann Bischoff wird.</t>
        </r>
      </text>
    </comment>
    <comment ref="E324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329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ins Nebenhaus Osterholz 113d / Osterholzer Chaussee 42 zieht und Nachfolger von Otto Treder wird.</t>
        </r>
      </text>
    </comment>
    <comment ref="E330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342" authorId="0">
      <text>
        <r>
          <rPr>
            <sz val="10"/>
            <rFont val="Arial"/>
            <family val="2"/>
          </rPr>
          <t xml:space="preserve">Bewohner ist 1909 nicht in Osterholz verzeichnet. Arbeitshypothese, dass Karl Wilke der Nachfolger von Heinr. Gathmann wird.</t>
        </r>
      </text>
    </comment>
    <comment ref="E343" authorId="0">
      <text>
        <r>
          <rPr>
            <sz val="10"/>
            <rFont val="Arial"/>
            <family val="2"/>
          </rPr>
          <t xml:space="preserve">Bewohner ist 1909 nicht in Osterholz verzeichnet. Arbeitshypothese, dass Karl Wilke der Nachfolger von Cord Wesemann wird.</t>
        </r>
      </text>
    </comment>
    <comment ref="E346" authorId="0">
      <text>
        <r>
          <rPr>
            <sz val="10"/>
            <rFont val="Arial"/>
            <family val="2"/>
          </rPr>
          <t xml:space="preserve">Bewohner ist 1909 nicht in Osterholz verzeichnet. Arbeitshypothese, dass Lür Nahrmann der Nachfolger von Heinr. Nahrmann wird.</t>
        </r>
      </text>
    </comment>
    <comment ref="E357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zur Ellenerbrokstr. 35 zieht.</t>
        </r>
      </text>
    </comment>
    <comment ref="E358" authorId="0">
      <text>
        <r>
          <rPr>
            <sz val="10"/>
            <rFont val="Arial"/>
            <family val="2"/>
          </rPr>
          <t xml:space="preserve">Ab 1909 „Dettleff“ geschrieben.</t>
        </r>
      </text>
    </comment>
    <comment ref="E362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von Schevemoor 13 zur Osterholzer Dorfstr. 70 zieht.</t>
        </r>
      </text>
    </comment>
    <comment ref="E385" authorId="0">
      <text>
        <r>
          <rPr>
            <sz val="10"/>
            <rFont val="Arial"/>
            <family val="2"/>
          </rPr>
          <t xml:space="preserve">Bewohner ist 1909 nicht an dieser Stelle verzeichnet. Arbeitshypothese, dass Heinr. Tegge der Nachfolger von Hinr. Blome wird.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C2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C3" authorId="0">
      <text>
        <r>
          <rPr>
            <sz val="10"/>
            <rFont val="Arial"/>
            <family val="2"/>
          </rPr>
          <t xml:space="preserve">Jetzt Walliser Straße 73</t>
        </r>
      </text>
    </comment>
    <comment ref="C4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5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9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11" authorId="0">
      <text>
        <r>
          <rPr>
            <sz val="10"/>
            <rFont val="Arial"/>
            <family val="2"/>
          </rPr>
          <t xml:space="preserve">Jetzt Davoser Straße 57</t>
        </r>
      </text>
    </comment>
    <comment ref="C18" authorId="0">
      <text>
        <r>
          <rPr>
            <sz val="10"/>
            <rFont val="Arial"/>
            <family val="2"/>
          </rPr>
          <t xml:space="preserve">Ab 1952 Stumpesweg 7</t>
        </r>
      </text>
    </comment>
    <comment ref="C19" authorId="0">
      <text>
        <r>
          <rPr>
            <sz val="10"/>
            <rFont val="Arial"/>
            <family val="2"/>
          </rPr>
          <t xml:space="preserve">Letztmaliger Eintrag 1966 dann Abriss. Jetzt Engelkenweg 3.</t>
        </r>
      </text>
    </comment>
    <comment ref="C23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C26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C29" authorId="0">
      <text>
        <r>
          <rPr>
            <sz val="10"/>
            <rFont val="Arial"/>
            <family val="2"/>
          </rPr>
          <t xml:space="preserve">Jetzt Zermatter Straße 29</t>
        </r>
      </text>
    </comment>
    <comment ref="C30" authorId="0">
      <text>
        <r>
          <rPr>
            <sz val="10"/>
            <rFont val="Arial"/>
            <family val="2"/>
          </rPr>
          <t xml:space="preserve">1970 abgerissen</t>
        </r>
      </text>
    </comment>
    <comment ref="C31" authorId="0">
      <text>
        <r>
          <rPr>
            <sz val="10"/>
            <rFont val="Arial"/>
            <family val="2"/>
          </rPr>
          <t xml:space="preserve">Ab 1936 Pollsdamm 1, ab 1966 Pollsdamm 45.</t>
        </r>
      </text>
    </comment>
    <comment ref="C32" authorId="0">
      <text>
        <r>
          <rPr>
            <sz val="10"/>
            <rFont val="Arial"/>
            <family val="2"/>
          </rPr>
          <t xml:space="preserve">Jetzt Stankt-Gallener-Str. 22</t>
        </r>
      </text>
    </comment>
    <comment ref="C33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C34" authorId="0">
      <text>
        <r>
          <rPr>
            <sz val="10"/>
            <rFont val="Arial"/>
            <family val="2"/>
          </rPr>
          <t xml:space="preserve">Jetzt Osterholzer Heerstr. 201a</t>
        </r>
      </text>
    </comment>
    <comment ref="C36" authorId="0">
      <text>
        <r>
          <rPr>
            <sz val="10"/>
            <rFont val="Arial"/>
            <family val="2"/>
          </rPr>
          <t xml:space="preserve">Ab 1911 Am Siek 6</t>
        </r>
      </text>
    </comment>
    <comment ref="C37" authorId="0">
      <text>
        <r>
          <rPr>
            <sz val="10"/>
            <rFont val="Arial"/>
            <family val="2"/>
          </rPr>
          <t xml:space="preserve">Ab 1930 Kastanienweg 1, ab 1954 Ellenerbrokweg 1</t>
        </r>
      </text>
    </comment>
    <comment ref="C38" authorId="0">
      <text>
        <r>
          <rPr>
            <sz val="10"/>
            <rFont val="Arial"/>
            <family val="2"/>
          </rPr>
          <t xml:space="preserve">Ab 1911 Am Siek 6</t>
        </r>
      </text>
    </comment>
    <comment ref="C47" authorId="0">
      <text>
        <r>
          <rPr>
            <sz val="10"/>
            <rFont val="Arial"/>
            <family val="2"/>
          </rPr>
          <t xml:space="preserve">Am 31.05.1981 nach Blitzschlag abgebrochen. Etwa 2013 wurde der Hof dann ganz aufgegeben.</t>
        </r>
      </text>
    </comment>
    <comment ref="C48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49" authorId="0">
      <text>
        <r>
          <rPr>
            <sz val="10"/>
            <rFont val="Arial"/>
            <family val="2"/>
          </rPr>
          <t xml:space="preserve">Später Grenzwehr 24 Letztmaliger Eintrag für dieses alte Gebäude von mind. 1828 war 1934.</t>
        </r>
      </text>
    </comment>
    <comment ref="C50" authorId="0">
      <text>
        <r>
          <rPr>
            <sz val="10"/>
            <rFont val="Arial"/>
            <family val="2"/>
          </rPr>
          <t xml:space="preserve">Ab 1937 Am Hallacker 127</t>
        </r>
      </text>
    </comment>
    <comment ref="C53" authorId="0">
      <text>
        <r>
          <rPr>
            <sz val="10"/>
            <rFont val="Arial"/>
            <family val="2"/>
          </rPr>
          <t xml:space="preserve">Später Grenzwehr 10</t>
        </r>
      </text>
    </comment>
    <comment ref="C54" authorId="0">
      <text>
        <r>
          <rPr>
            <sz val="10"/>
            <rFont val="Arial"/>
            <family val="2"/>
          </rPr>
          <t xml:space="preserve">Doppelhaus. Später Grenzwehr 23/25. Abriss ca. 1965. Hinter jetziger 23/25.</t>
        </r>
      </text>
    </comment>
    <comment ref="C57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C58" authorId="0">
      <text>
        <r>
          <rPr>
            <sz val="10"/>
            <rFont val="Arial"/>
            <family val="2"/>
          </rPr>
          <t xml:space="preserve">Ab 1930 Kastanienweg 19, ab 1954 Ellenerbrokweg 19, jetzt Nr. 18.</t>
        </r>
      </text>
    </comment>
    <comment ref="C60" authorId="0">
      <text>
        <r>
          <rPr>
            <sz val="10"/>
            <rFont val="Arial"/>
            <family val="2"/>
          </rPr>
          <t xml:space="preserve">Ab 1930 Kastanienweg 16, ab 1954 Ellenerbrokweg 16</t>
        </r>
      </text>
    </comment>
    <comment ref="C63" authorId="0">
      <text>
        <r>
          <rPr>
            <sz val="10"/>
            <rFont val="Arial"/>
            <family val="2"/>
          </rPr>
          <t xml:space="preserve">Jetzt Walliser Str. 60</t>
        </r>
      </text>
    </comment>
    <comment ref="C64" authorId="0">
      <text>
        <r>
          <rPr>
            <sz val="10"/>
            <rFont val="Arial"/>
            <family val="2"/>
          </rPr>
          <t xml:space="preserve">Damalige Lage zwischen heutiger Schevemoorer Landstr. 84a und 84b.</t>
        </r>
      </text>
    </comment>
    <comment ref="C65" authorId="0">
      <text>
        <r>
          <rPr>
            <sz val="10"/>
            <rFont val="Arial"/>
            <family val="2"/>
          </rPr>
          <t xml:space="preserve">Ab 1973 Engadiner Str. 45</t>
        </r>
      </text>
    </comment>
    <comment ref="C69" authorId="0">
      <text>
        <r>
          <rPr>
            <sz val="10"/>
            <rFont val="Arial"/>
            <family val="2"/>
          </rPr>
          <t xml:space="preserve">Ab 1938 Auf der Schevemoorer Heide 8</t>
        </r>
      </text>
    </comment>
    <comment ref="C73" authorId="0">
      <text>
        <r>
          <rPr>
            <sz val="10"/>
            <rFont val="Arial"/>
            <family val="2"/>
          </rPr>
          <t xml:space="preserve">Später Grenzwehr 12</t>
        </r>
      </text>
    </comment>
    <comment ref="C81" authorId="0">
      <text>
        <r>
          <rPr>
            <sz val="10"/>
            <rFont val="Arial"/>
            <family val="2"/>
          </rPr>
          <t xml:space="preserve">Ab 1938 Auf der Schevemoorer Heide 25</t>
        </r>
      </text>
    </comment>
    <comment ref="C82" authorId="0">
      <text>
        <r>
          <rPr>
            <sz val="10"/>
            <rFont val="Arial"/>
            <family val="2"/>
          </rPr>
          <t xml:space="preserve">Ab 1915 Auf der Schevemoorer Heide 8, ab 1938 Nr. 14</t>
        </r>
      </text>
    </comment>
    <comment ref="C83" authorId="0">
      <text>
        <r>
          <rPr>
            <sz val="10"/>
            <rFont val="Arial"/>
            <family val="2"/>
          </rPr>
          <t xml:space="preserve">Damalige Lage zwischen heutiger Schevemoorer Landstr. 84a und 84b.</t>
        </r>
      </text>
    </comment>
    <comment ref="C86" authorId="0">
      <text>
        <r>
          <rPr>
            <sz val="10"/>
            <rFont val="Arial"/>
            <family val="2"/>
          </rPr>
          <t xml:space="preserve">Das Haus ist womöglich ein Doppelhaus mit Nr. 20 und wird um 1938 Osterholzer Heerstr. 202.</t>
        </r>
      </text>
    </comment>
    <comment ref="C88" authorId="0">
      <text>
        <r>
          <rPr>
            <sz val="10"/>
            <rFont val="Arial"/>
            <family val="2"/>
          </rPr>
          <t xml:space="preserve">Hsnr. jetzt nicht mehr vergeben. Um 1973 abgerissen.</t>
        </r>
      </text>
    </comment>
    <comment ref="C92" authorId="0">
      <text>
        <r>
          <rPr>
            <sz val="10"/>
            <rFont val="Arial"/>
            <family val="2"/>
          </rPr>
          <t xml:space="preserve">Damalige Lage bei jetziger Nr. 39a</t>
        </r>
      </text>
    </comment>
    <comment ref="C96" authorId="0">
      <text>
        <r>
          <rPr>
            <sz val="10"/>
            <rFont val="Arial"/>
            <family val="2"/>
          </rPr>
          <t xml:space="preserve">Jetzt Osterholzer Möhlendamm 17a</t>
        </r>
      </text>
    </comment>
    <comment ref="C97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99" authorId="0">
      <text>
        <r>
          <rPr>
            <sz val="10"/>
            <rFont val="Arial"/>
            <family val="2"/>
          </rPr>
          <t xml:space="preserve">Jetzt Sudwalder Str. 3</t>
        </r>
      </text>
    </comment>
    <comment ref="C102" authorId="0">
      <text>
        <r>
          <rPr>
            <sz val="10"/>
            <rFont val="Arial"/>
            <family val="2"/>
          </rPr>
          <t xml:space="preserve">Jetzt Grenzwehr 38</t>
        </r>
      </text>
    </comment>
    <comment ref="C104" authorId="0">
      <text>
        <r>
          <rPr>
            <sz val="10"/>
            <rFont val="Arial"/>
            <family val="2"/>
          </rPr>
          <t xml:space="preserve">Später Grenzwehr 32</t>
        </r>
      </text>
    </comment>
    <comment ref="C105" authorId="0">
      <text>
        <r>
          <rPr>
            <sz val="10"/>
            <rFont val="Arial"/>
            <family val="2"/>
          </rPr>
          <t xml:space="preserve">Jetzt Osterholzer Möhlendamm 47</t>
        </r>
      </text>
    </comment>
    <comment ref="C106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C107" authorId="0">
      <text>
        <r>
          <rPr>
            <sz val="10"/>
            <rFont val="Arial"/>
            <family val="2"/>
          </rPr>
          <t xml:space="preserve">Ab 1952 Stumpesweg 11</t>
        </r>
      </text>
    </comment>
    <comment ref="C108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C109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112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113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C114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C115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117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C118" authorId="0">
      <text>
        <r>
          <rPr>
            <sz val="10"/>
            <color rgb="FF000000"/>
            <rFont val="Arial"/>
            <family val="2"/>
          </rPr>
          <t xml:space="preserve">Kurzer Hilgeskamp 6 (ab 1968)</t>
        </r>
      </text>
    </comment>
    <comment ref="C121" authorId="0">
      <text>
        <r>
          <rPr>
            <sz val="10"/>
            <rFont val="Arial"/>
            <family val="2"/>
          </rPr>
          <t xml:space="preserve">Ab ca. 1954 Sebaldsbrücker Heerstr. 307</t>
        </r>
      </text>
    </comment>
    <comment ref="C122" authorId="0">
      <text>
        <r>
          <rPr>
            <sz val="10"/>
            <rFont val="Arial"/>
            <family val="2"/>
          </rPr>
          <t xml:space="preserve">Bis 1951 letztes bestehendes Haus des Achterkamps. Ab 1952 dem Panrepel/Mahndorf zugeschlagen. Zum Panrepel 11. Damalige Lage unsicher.</t>
        </r>
      </text>
    </comment>
    <comment ref="C123" authorId="0">
      <text>
        <r>
          <rPr>
            <sz val="10"/>
            <rFont val="Arial"/>
            <family val="2"/>
          </rPr>
          <t xml:space="preserve">Später Grenzwehr 34</t>
        </r>
      </text>
    </comment>
    <comment ref="C125" authorId="0">
      <text>
        <r>
          <rPr>
            <sz val="10"/>
            <rFont val="Arial"/>
            <family val="2"/>
          </rPr>
          <t xml:space="preserve">Abgebrochen 1979</t>
        </r>
      </text>
    </comment>
    <comment ref="C126" authorId="0">
      <text>
        <r>
          <rPr>
            <sz val="10"/>
            <rFont val="Arial"/>
            <family val="2"/>
          </rPr>
          <t xml:space="preserve">Ab ca. 1954 Sebaldsbrücker Heerstr. 307</t>
        </r>
      </text>
    </comment>
    <comment ref="C128" authorId="0">
      <text>
        <r>
          <rPr>
            <sz val="10"/>
            <rFont val="Arial"/>
            <family val="2"/>
          </rPr>
          <t xml:space="preserve">Ab 1966 Pollsdamm 45a</t>
        </r>
      </text>
    </comment>
    <comment ref="C132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C133" authorId="0">
      <text>
        <r>
          <rPr>
            <sz val="10"/>
            <rFont val="Arial"/>
            <family val="2"/>
          </rPr>
          <t xml:space="preserve">Ab ca. 1954 Sebaldsbrücker Heerstr. 277</t>
        </r>
      </text>
    </comment>
    <comment ref="C135" authorId="0">
      <text>
        <r>
          <rPr>
            <sz val="10"/>
            <rFont val="Arial"/>
            <family val="2"/>
          </rPr>
          <t xml:space="preserve">Jetzt Stankt-Gallener-Str. 30</t>
        </r>
      </text>
    </comment>
    <comment ref="C136" authorId="0">
      <text>
        <r>
          <rPr>
            <sz val="10"/>
            <rFont val="Arial"/>
            <family val="2"/>
          </rPr>
          <t xml:space="preserve">Ab 1911 Am Siek 16</t>
        </r>
      </text>
    </comment>
    <comment ref="C137" authorId="0">
      <text>
        <r>
          <rPr>
            <sz val="10"/>
            <rFont val="Arial"/>
            <family val="2"/>
          </rPr>
          <t xml:space="preserve">Kleines Haus auf der Ecke Grenzwehr/Ellenerbrokstraße.</t>
        </r>
      </text>
    </comment>
    <comment ref="C138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139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C140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C143" authorId="0">
      <text>
        <r>
          <rPr>
            <sz val="10"/>
            <rFont val="Arial"/>
            <family val="2"/>
          </rPr>
          <t xml:space="preserve">Jetzt Hilgeskamp 1</t>
        </r>
      </text>
    </comment>
    <comment ref="C144" authorId="0">
      <text>
        <r>
          <rPr>
            <sz val="10"/>
            <rFont val="Arial"/>
            <family val="2"/>
          </rPr>
          <t xml:space="preserve">Hsnr. ab 1972 nicht mehr vergeben. Abgerissen 1975. Heuerlingsdoppelhaus.</t>
        </r>
      </text>
    </comment>
    <comment ref="C145" authorId="0">
      <text>
        <r>
          <rPr>
            <sz val="10"/>
            <rFont val="Arial"/>
            <family val="2"/>
          </rPr>
          <t xml:space="preserve">Jetzt Hilgeskamp 1</t>
        </r>
      </text>
    </comment>
    <comment ref="C146" authorId="0">
      <text>
        <r>
          <rPr>
            <sz val="10"/>
            <rFont val="Arial"/>
            <family val="2"/>
          </rPr>
          <t xml:space="preserve">Wurde 1970 abgebrochen</t>
        </r>
      </text>
    </comment>
    <comment ref="C147" authorId="0">
      <text>
        <r>
          <rPr>
            <sz val="10"/>
            <rFont val="Arial"/>
            <family val="2"/>
          </rPr>
          <t xml:space="preserve">Wurde 1970 abgebrochen. Dies ist das eigentliche Hofmeierhaus</t>
        </r>
      </text>
    </comment>
    <comment ref="C148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C150" authorId="0">
      <text>
        <r>
          <rPr>
            <sz val="10"/>
            <rFont val="Arial"/>
            <family val="2"/>
          </rPr>
          <t xml:space="preserve">Seit 1938 nicht mehr im Adressbuch aufgeführt. Danach Osterholzer Heerstr. 204. Wird bewohnt bis 1971.</t>
        </r>
      </text>
    </comment>
    <comment ref="C151" authorId="0">
      <text>
        <r>
          <rPr>
            <sz val="10"/>
            <rFont val="Arial"/>
            <family val="2"/>
          </rPr>
          <t xml:space="preserve">Hsnr. jetzt nicht mehr vergeben. 1977 letztmaliger Eintrag.</t>
        </r>
      </text>
    </comment>
    <comment ref="C153" authorId="0">
      <text>
        <r>
          <rPr>
            <sz val="10"/>
            <rFont val="Arial"/>
            <family val="2"/>
          </rPr>
          <t xml:space="preserve">Lage nicht sicher. Vermutlich Haus 8 der Klinik.</t>
        </r>
      </text>
    </comment>
    <comment ref="C154" authorId="0">
      <text>
        <r>
          <rPr>
            <sz val="10"/>
            <rFont val="Arial"/>
            <family val="2"/>
          </rPr>
          <t xml:space="preserve">Hsnr. jetzt nicht mehr vergeben. 1972 letztmaliger Eintrag.</t>
        </r>
      </text>
    </comment>
    <comment ref="C155" authorId="0">
      <text>
        <r>
          <rPr>
            <sz val="10"/>
            <rFont val="Arial"/>
            <family val="2"/>
          </rPr>
          <t xml:space="preserve">Ab 1952 Stumpesweg 5</t>
        </r>
      </text>
    </comment>
    <comment ref="C156" authorId="0">
      <text>
        <r>
          <rPr>
            <sz val="10"/>
            <rFont val="Arial"/>
            <family val="2"/>
          </rPr>
          <t xml:space="preserve">Hsnr. 33 und 35 liegen im Haupthaus, früher wahrscheinlich Einliegerwohnung.</t>
        </r>
      </text>
    </comment>
    <comment ref="C160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C162" authorId="0">
      <text>
        <r>
          <rPr>
            <sz val="10"/>
            <rFont val="Arial"/>
            <family val="2"/>
          </rPr>
          <t xml:space="preserve">Ganz kleines Haus. Auf alten Katasterkarten ist ein Gebäude eingezeichnet. Kein Hinweis, ob dies Nr. 220 war.</t>
        </r>
      </text>
    </comment>
    <comment ref="C164" authorId="0">
      <text>
        <r>
          <rPr>
            <sz val="10"/>
            <rFont val="Arial"/>
            <family val="2"/>
          </rPr>
          <t xml:space="preserve">Häuslingshaus, abgebrochen 1980. Jetzt Mercedes Benz.</t>
        </r>
      </text>
    </comment>
    <comment ref="C165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C166" authorId="0">
      <text>
        <r>
          <rPr>
            <sz val="10"/>
            <rFont val="Arial"/>
            <family val="2"/>
          </rPr>
          <t xml:space="preserve">Ab 1916 Osterholzer Heerstr. 229, laut Bebauungsplan von 1968 aber Nr. 231</t>
        </r>
      </text>
    </comment>
    <comment ref="C168" authorId="0">
      <text>
        <r>
          <rPr>
            <sz val="10"/>
            <rFont val="Arial"/>
            <family val="2"/>
          </rPr>
          <t xml:space="preserve">Später Grenzwehr 8</t>
        </r>
      </text>
    </comment>
    <comment ref="C169" authorId="0">
      <text>
        <r>
          <rPr>
            <sz val="10"/>
            <rFont val="Arial"/>
            <family val="2"/>
          </rPr>
          <t xml:space="preserve">Jetzt Osterholzer Möhlendamm 45</t>
        </r>
      </text>
    </comment>
    <comment ref="C178" authorId="0">
      <text>
        <r>
          <rPr>
            <sz val="10"/>
            <rFont val="Arial"/>
            <family val="2"/>
          </rPr>
          <t xml:space="preserve">Später Grenzwehr 39</t>
        </r>
      </text>
    </comment>
    <comment ref="C179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C180" authorId="0">
      <text>
        <r>
          <rPr>
            <sz val="10"/>
            <rFont val="Arial"/>
            <family val="2"/>
          </rPr>
          <t xml:space="preserve">Jetzt Grenzwehr 38</t>
        </r>
      </text>
    </comment>
    <comment ref="C181" authorId="0">
      <text>
        <r>
          <rPr>
            <sz val="10"/>
            <rFont val="Arial"/>
            <family val="2"/>
          </rPr>
          <t xml:space="preserve">War auf Stadtplan von 1949 noch eingezeichnet. 1950 wohnte Karl Köpernik bereits am Pollsdamm 7, und auf einem Luftbild von 1951 ist nichts mehr vom Haus zu erkennen.</t>
        </r>
      </text>
    </comment>
    <comment ref="C182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183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C185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188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C190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C192" authorId="0">
      <text>
        <r>
          <rPr>
            <sz val="10"/>
            <rFont val="Arial"/>
            <family val="2"/>
          </rPr>
          <t xml:space="preserve">Ab 1916 Osterholzer Heerstr. 231, laut Bebauungsplan von 1968 aber Nr. 229</t>
        </r>
      </text>
    </comment>
    <comment ref="C193" authorId="0">
      <text>
        <r>
          <rPr>
            <sz val="10"/>
            <rFont val="Arial"/>
            <family val="2"/>
          </rPr>
          <t xml:space="preserve">Seit 1938 nicht mehr im Adressbuch aufgeführt. Danach  Osterholzer Heerstr. 206.</t>
        </r>
      </text>
    </comment>
    <comment ref="C194" authorId="0">
      <text>
        <r>
          <rPr>
            <sz val="10"/>
            <rFont val="Arial"/>
            <family val="2"/>
          </rPr>
          <t xml:space="preserve">Etwa 1938 abgerissen.</t>
        </r>
      </text>
    </comment>
    <comment ref="C195" authorId="0">
      <text>
        <r>
          <rPr>
            <sz val="10"/>
            <rFont val="Arial"/>
            <family val="2"/>
          </rPr>
          <t xml:space="preserve">Jetzt Parkplatz an der Grindelwaldstraße. 1970 abgebrochen.</t>
        </r>
      </text>
    </comment>
    <comment ref="C196" authorId="0">
      <text>
        <r>
          <rPr>
            <sz val="10"/>
            <rFont val="Arial"/>
            <family val="2"/>
          </rPr>
          <t xml:space="preserve">Jetzt Stankt-Gallener-Str. 20</t>
        </r>
      </text>
    </comment>
    <comment ref="C201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C202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C205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C207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C208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C209" authorId="0">
      <text>
        <r>
          <rPr>
            <sz val="10"/>
            <rFont val="Arial"/>
            <family val="2"/>
          </rPr>
          <t xml:space="preserve">Ab 1930 Kastanienweg 16, ab 1954 Ellenerbrokweg 16</t>
        </r>
      </text>
    </comment>
    <comment ref="C210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211" authorId="0">
      <text>
        <r>
          <rPr>
            <sz val="10"/>
            <rFont val="Arial"/>
            <family val="2"/>
          </rPr>
          <t xml:space="preserve">Später Grenzwehr 14</t>
        </r>
      </text>
    </comment>
    <comment ref="C212" authorId="0">
      <text>
        <r>
          <rPr>
            <sz val="10"/>
            <rFont val="Arial"/>
            <family val="2"/>
          </rPr>
          <t xml:space="preserve">Ab 1938 Auf der Schevemoorer Heide 11</t>
        </r>
      </text>
    </comment>
    <comment ref="C215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C216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C217" authorId="0">
      <text>
        <r>
          <rPr>
            <sz val="10"/>
            <rFont val="Arial"/>
            <family val="2"/>
          </rPr>
          <t xml:space="preserve">Abgerissen zwischen 1982 und 1993</t>
        </r>
      </text>
    </comment>
    <comment ref="C220" authorId="0">
      <text>
        <r>
          <rPr>
            <sz val="10"/>
            <rFont val="Arial"/>
            <family val="2"/>
          </rPr>
          <t xml:space="preserve">Jetzt Züricher Str. 2</t>
        </r>
      </text>
    </comment>
    <comment ref="C221" authorId="0">
      <text>
        <r>
          <rPr>
            <sz val="10"/>
            <rFont val="Arial"/>
            <family val="2"/>
          </rPr>
          <t xml:space="preserve">1961 letztmaliger Eintrag für Meier, Johann, Maurer unter Zum Panrepel 18.</t>
        </r>
      </text>
    </comment>
    <comment ref="C222" authorId="0">
      <text>
        <r>
          <rPr>
            <sz val="10"/>
            <rFont val="Arial"/>
            <family val="2"/>
          </rPr>
          <t xml:space="preserve">Hsnr. ab 1968 nicht mehr vergeben. Abgerissen 1975. Heuerlingsdoppelhaus.</t>
        </r>
      </text>
    </comment>
    <comment ref="C225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C226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C227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231" authorId="0">
      <text>
        <r>
          <rPr>
            <sz val="10"/>
            <rFont val="Arial"/>
            <family val="2"/>
          </rPr>
          <t xml:space="preserve">Später Grenzwehr 28</t>
        </r>
      </text>
    </comment>
    <comment ref="C234" authorId="0">
      <text>
        <r>
          <rPr>
            <sz val="10"/>
            <rFont val="Arial"/>
            <family val="2"/>
          </rPr>
          <t xml:space="preserve">Jetzt Sudwalder Str. 1</t>
        </r>
      </text>
    </comment>
    <comment ref="C235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236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C240" authorId="0">
      <text>
        <r>
          <rPr>
            <sz val="10"/>
            <rFont val="Arial"/>
            <family val="2"/>
          </rPr>
          <t xml:space="preserve">Ab 1930 Kastanienweg 6, ab 1954 Ellenerbrokweg 6</t>
        </r>
      </text>
    </comment>
    <comment ref="C241" authorId="0">
      <text>
        <r>
          <rPr>
            <sz val="10"/>
            <rFont val="Arial"/>
            <family val="2"/>
          </rPr>
          <t xml:space="preserve">Ab ca. 1954 Sebaldsbrücker Heerstr. 309</t>
        </r>
      </text>
    </comment>
    <comment ref="C242" authorId="0">
      <text>
        <r>
          <rPr>
            <sz val="10"/>
            <rFont val="Arial"/>
            <family val="2"/>
          </rPr>
          <t xml:space="preserve">Jetzt Stankt-Gallener-Str. 28</t>
        </r>
      </text>
    </comment>
    <comment ref="C247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49" authorId="0">
      <text>
        <r>
          <rPr>
            <sz val="10"/>
            <rFont val="Arial"/>
            <family val="2"/>
          </rPr>
          <t xml:space="preserve">Ab 1951 Schevemoorer Landstraße 88</t>
        </r>
      </text>
    </comment>
    <comment ref="C251" authorId="0">
      <text>
        <r>
          <rPr>
            <sz val="10"/>
            <rFont val="Arial"/>
            <family val="2"/>
          </rPr>
          <t xml:space="preserve">Jetzt Graubündener Straße 88</t>
        </r>
      </text>
    </comment>
    <comment ref="C252" authorId="0">
      <text>
        <r>
          <rPr>
            <sz val="10"/>
            <rFont val="Arial"/>
            <family val="2"/>
          </rPr>
          <t xml:space="preserve">Ab 1952 Stumpesweg 9</t>
        </r>
      </text>
    </comment>
    <comment ref="C255" authorId="0">
      <text>
        <r>
          <rPr>
            <sz val="10"/>
            <rFont val="Arial"/>
            <family val="2"/>
          </rPr>
          <t xml:space="preserve">Jetzt Davoser Straße 51</t>
        </r>
      </text>
    </comment>
    <comment ref="C258" authorId="0">
      <text>
        <r>
          <rPr>
            <sz val="10"/>
            <rFont val="Arial"/>
            <family val="2"/>
          </rPr>
          <t xml:space="preserve">Ab 1952 Stumpesweg 3</t>
        </r>
      </text>
    </comment>
    <comment ref="C260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C263" authorId="0">
      <text>
        <r>
          <rPr>
            <sz val="10"/>
            <rFont val="Arial"/>
            <family val="2"/>
          </rPr>
          <t xml:space="preserve">Jetzt Osterholzer Möhlendamm 46</t>
        </r>
      </text>
    </comment>
    <comment ref="C266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267" authorId="0">
      <text>
        <r>
          <rPr>
            <sz val="10"/>
            <rFont val="Arial"/>
            <family val="2"/>
          </rPr>
          <t xml:space="preserve">Jetzt Walliser Straße 120</t>
        </r>
      </text>
    </comment>
    <comment ref="C268" authorId="0">
      <text>
        <r>
          <rPr>
            <sz val="10"/>
            <rFont val="Arial"/>
            <family val="2"/>
          </rPr>
          <t xml:space="preserve">Bis 1914 im Adressbuch geführt, 1915 eventuell unter Nr. 5 als unbewohnt geführt. Stand vielleicht als leere Restimmobilie, als Lindemann 1914 die Nr. 5 neu gebaut hat.</t>
        </r>
      </text>
    </comment>
    <comment ref="C269" authorId="0">
      <text>
        <r>
          <rPr>
            <sz val="10"/>
            <rFont val="Arial"/>
            <family val="2"/>
          </rPr>
          <t xml:space="preserve">Damalige Lage zwischen Gesamtschule Bremen Ost und der Sporthalle</t>
        </r>
      </text>
    </comment>
    <comment ref="C270" authorId="0">
      <text>
        <r>
          <rPr>
            <sz val="10"/>
            <rFont val="Arial"/>
            <family val="2"/>
          </rPr>
          <t xml:space="preserve">Jetzt Heiligenbergstraße 17-21.</t>
        </r>
      </text>
    </comment>
    <comment ref="C271" authorId="0">
      <text>
        <r>
          <rPr>
            <sz val="10"/>
            <rFont val="Arial"/>
            <family val="2"/>
          </rPr>
          <t xml:space="preserve">Bis 1937 Auf der Schevemoorer Heide 1-2, ab 1938 Nr. 2-4, abgebrochen 1975.</t>
        </r>
      </text>
    </comment>
    <comment ref="C273" authorId="0">
      <text>
        <r>
          <rPr>
            <sz val="10"/>
            <rFont val="Arial"/>
            <family val="2"/>
          </rPr>
          <t xml:space="preserve">Hsnr. jetzt nicht mehr vergeben. Jetzt Mercedes-Benz.</t>
        </r>
      </text>
    </comment>
    <comment ref="C275" authorId="0">
      <text>
        <r>
          <rPr>
            <sz val="10"/>
            <rFont val="Arial"/>
            <family val="2"/>
          </rPr>
          <t xml:space="preserve">1921 das letzte Mal als Hsnr. 12 erwähnt.</t>
        </r>
      </text>
    </comment>
    <comment ref="C276" authorId="0">
      <text>
        <r>
          <rPr>
            <sz val="10"/>
            <rFont val="Arial"/>
            <family val="2"/>
          </rPr>
          <t xml:space="preserve">Später Grenzwehr 46/48</t>
        </r>
      </text>
    </comment>
    <comment ref="C278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C280" authorId="0">
      <text>
        <r>
          <rPr>
            <sz val="10"/>
            <rFont val="Arial"/>
            <family val="2"/>
          </rPr>
          <t xml:space="preserve">Eigentlich an der Ellener Dorfstraße gelegen. In den 60er Jahren Ellener Dorfstr. 1, später Nr. 14</t>
        </r>
      </text>
    </comment>
    <comment ref="C282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284" authorId="0">
      <text>
        <r>
          <rPr>
            <sz val="10"/>
            <rFont val="Arial"/>
            <family val="2"/>
          </rPr>
          <t xml:space="preserve">Jetzt Neuwieder Straße 23</t>
        </r>
      </text>
    </comment>
    <comment ref="C285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C287" authorId="0">
      <text>
        <r>
          <rPr>
            <sz val="10"/>
            <rFont val="Arial"/>
            <family val="2"/>
          </rPr>
          <t xml:space="preserve">Jetzt Osterholzer Möhlendamm 35</t>
        </r>
      </text>
    </comment>
    <comment ref="C289" authorId="0">
      <text>
        <r>
          <rPr>
            <sz val="10"/>
            <rFont val="Arial"/>
            <family val="2"/>
          </rPr>
          <t xml:space="preserve">Ab ca. 1954 Sebaldsbrücker Heerstr. 311</t>
        </r>
      </text>
    </comment>
    <comment ref="C290" authorId="0">
      <text>
        <r>
          <rPr>
            <sz val="10"/>
            <rFont val="Arial"/>
            <family val="2"/>
          </rPr>
          <t xml:space="preserve">Jetzt Osterholzer Möhlendamm 43</t>
        </r>
      </text>
    </comment>
    <comment ref="C292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C294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C295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C296" authorId="0">
      <text>
        <r>
          <rPr>
            <sz val="10"/>
            <rFont val="Arial"/>
            <family val="2"/>
          </rPr>
          <t xml:space="preserve">Ab 1915 Auf der Schevemoorer Heide 9, ab 1938 Nr. 17</t>
        </r>
      </text>
    </comment>
    <comment ref="C300" authorId="0">
      <text>
        <r>
          <rPr>
            <sz val="10"/>
            <color rgb="FF000000"/>
            <rFont val="Arial"/>
            <family val="2"/>
          </rPr>
          <t xml:space="preserve">Kurzer Hilgeskamp 4 (ab 1968)</t>
        </r>
      </text>
    </comment>
    <comment ref="C304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C307" authorId="0">
      <text>
        <r>
          <rPr>
            <sz val="10"/>
            <rFont val="Arial"/>
            <family val="2"/>
          </rPr>
          <t xml:space="preserve">Später Kaufhaus Behling, abgebrochen 1986.</t>
        </r>
      </text>
    </comment>
    <comment ref="C308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C309" authorId="0">
      <text>
        <r>
          <rPr>
            <sz val="10"/>
            <rFont val="Arial"/>
            <family val="2"/>
          </rPr>
          <t xml:space="preserve">Jetzt Walliser Str. 72</t>
        </r>
      </text>
    </comment>
    <comment ref="C311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C312" authorId="0">
      <text>
        <r>
          <rPr>
            <sz val="10"/>
            <rFont val="Arial"/>
            <family val="2"/>
          </rPr>
          <t xml:space="preserve">Ab 1911 Am Siek 16</t>
        </r>
      </text>
    </comment>
    <comment ref="C314" authorId="0">
      <text>
        <r>
          <rPr>
            <sz val="10"/>
            <rFont val="Arial"/>
            <family val="2"/>
          </rPr>
          <t xml:space="preserve">Ab 1938 Auf der Schevemoorer Heide 27</t>
        </r>
      </text>
    </comment>
    <comment ref="C315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17" authorId="0">
      <text>
        <r>
          <rPr>
            <sz val="10"/>
            <rFont val="Arial"/>
            <family val="2"/>
          </rPr>
          <t xml:space="preserve">Später Grenzwehr 16</t>
        </r>
      </text>
    </comment>
    <comment ref="C319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C320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C323" authorId="0">
      <text>
        <r>
          <rPr>
            <sz val="10"/>
            <rFont val="Arial"/>
            <family val="2"/>
          </rPr>
          <t xml:space="preserve">Jetzt Neuwieder Straße 23</t>
        </r>
      </text>
    </comment>
    <comment ref="C324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325" authorId="0">
      <text>
        <r>
          <rPr>
            <sz val="10"/>
            <rFont val="Arial"/>
            <family val="2"/>
          </rPr>
          <t xml:space="preserve">Haus 17 der Klinik. Hier ist wohl nur die Meldeadresse. Wohnort ist die alte Hofstelle Nr.16</t>
        </r>
      </text>
    </comment>
    <comment ref="C329" authorId="0">
      <text>
        <r>
          <rPr>
            <sz val="10"/>
            <rFont val="Arial"/>
            <family val="2"/>
          </rPr>
          <t xml:space="preserve">Jetzt Stankt-Gallener-Str. 12</t>
        </r>
      </text>
    </comment>
    <comment ref="C330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C332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C333" authorId="0">
      <text>
        <r>
          <rPr>
            <sz val="10"/>
            <rFont val="Arial"/>
            <family val="2"/>
          </rPr>
          <t xml:space="preserve">Ab 1952 Stumpesweg 11</t>
        </r>
      </text>
    </comment>
    <comment ref="C334" authorId="0">
      <text>
        <r>
          <rPr>
            <sz val="10"/>
            <rFont val="Arial"/>
            <family val="2"/>
          </rPr>
          <t xml:space="preserve">1970 abgerissen</t>
        </r>
      </text>
    </comment>
    <comment ref="C336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337" authorId="0">
      <text>
        <r>
          <rPr>
            <sz val="10"/>
            <rFont val="Arial"/>
            <family val="2"/>
          </rPr>
          <t xml:space="preserve">Ab 1938 Auf der Schevemoorer Heide 6</t>
        </r>
      </text>
    </comment>
    <comment ref="C338" authorId="0">
      <text>
        <r>
          <rPr>
            <sz val="10"/>
            <rFont val="Arial"/>
            <family val="2"/>
          </rPr>
          <t xml:space="preserve">Jetzt Stankt-Gallener-Str. 26</t>
        </r>
      </text>
    </comment>
    <comment ref="C339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42" authorId="0">
      <text>
        <r>
          <rPr>
            <sz val="10"/>
            <rFont val="Arial"/>
            <family val="2"/>
          </rPr>
          <t xml:space="preserve">Ab 1952 Stumpesweg 2</t>
        </r>
      </text>
    </comment>
    <comment ref="C343" authorId="0">
      <text>
        <r>
          <rPr>
            <sz val="10"/>
            <rFont val="Arial"/>
            <family val="2"/>
          </rPr>
          <t xml:space="preserve">Ab ca. 1954 Sebaldsbrücker Heerstr. 287</t>
        </r>
      </text>
    </comment>
    <comment ref="C344" authorId="0">
      <text>
        <r>
          <rPr>
            <sz val="10"/>
            <rFont val="Arial"/>
            <family val="2"/>
          </rPr>
          <t xml:space="preserve">Ab 1937 Am Hallacker 127</t>
        </r>
      </text>
    </comment>
    <comment ref="C345" authorId="0">
      <text>
        <r>
          <rPr>
            <sz val="10"/>
            <rFont val="Arial"/>
            <family val="2"/>
          </rPr>
          <t xml:space="preserve">Stand auf dem Gelände der Züricher Str. 4 + 6, an der Vorderkante der jetzigen Moschee.</t>
        </r>
      </text>
    </comment>
    <comment ref="C350" authorId="0">
      <text>
        <r>
          <rPr>
            <sz val="10"/>
            <rFont val="Arial"/>
            <family val="2"/>
          </rPr>
          <t xml:space="preserve">Jetzt Solothurner Straße 27</t>
        </r>
      </text>
    </comment>
    <comment ref="C351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52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C353" authorId="0">
      <text>
        <r>
          <rPr>
            <sz val="10"/>
            <rFont val="Arial"/>
            <family val="2"/>
          </rPr>
          <t xml:space="preserve">Jetzt Ellener Dorfstraße 19</t>
        </r>
      </text>
    </comment>
    <comment ref="C354" authorId="0">
      <text>
        <r>
          <rPr>
            <sz val="10"/>
            <rFont val="Arial"/>
            <family val="2"/>
          </rPr>
          <t xml:space="preserve">Hof 1913 abgebrannt, neuer Hof abgerissen ab 11.2.1994.
Jetzt Ellener Dorfstr. 3-11</t>
        </r>
      </text>
    </comment>
    <comment ref="C355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C356" authorId="0">
      <text>
        <r>
          <rPr>
            <sz val="10"/>
            <rFont val="Arial"/>
            <family val="2"/>
          </rPr>
          <t xml:space="preserve">Jetzt Scholener Str. 1 - 21</t>
        </r>
      </text>
    </comment>
    <comment ref="C359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60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63" authorId="0">
      <text>
        <r>
          <rPr>
            <sz val="10"/>
            <rFont val="Arial"/>
            <family val="2"/>
          </rPr>
          <t xml:space="preserve">Bis 1937 Auf der Schevemoorer Heide 1-2, ab 1938 Nr. 2-4, abgebrochen 1975.</t>
        </r>
      </text>
    </comment>
    <comment ref="C364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C367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C374" authorId="0">
      <text>
        <r>
          <rPr>
            <sz val="10"/>
            <rFont val="Arial"/>
            <family val="2"/>
          </rPr>
          <t xml:space="preserve">Jetzt Stankt-Gallener-Str. 18</t>
        </r>
      </text>
    </comment>
    <comment ref="C375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C376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C377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C378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C379" authorId="0">
      <text>
        <r>
          <rPr>
            <sz val="10"/>
            <rFont val="Arial"/>
            <family val="2"/>
          </rPr>
          <t xml:space="preserve">Seit 1934 nicht mehr im Adressbuch aufgeführt. Danach Osterholzer Heerstr. 202.</t>
        </r>
      </text>
    </comment>
    <comment ref="C381" authorId="0">
      <text>
        <r>
          <rPr>
            <sz val="10"/>
            <rFont val="Arial"/>
            <family val="2"/>
          </rPr>
          <t xml:space="preserve">Ab ca. 1954 Sebaldsbrücker Heerstr. 277</t>
        </r>
      </text>
    </comment>
    <comment ref="C382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C384" authorId="0">
      <text>
        <r>
          <rPr>
            <sz val="10"/>
            <rFont val="Arial"/>
            <family val="2"/>
          </rPr>
          <t xml:space="preserve">Später Grenzwehr 22. Letztmaliger Eintrag für dieses alte Gebäude von mind. 1828 war 1934.</t>
        </r>
      </text>
    </comment>
    <comment ref="C386" authorId="0">
      <text>
        <r>
          <rPr>
            <sz val="10"/>
            <rFont val="Arial"/>
            <family val="2"/>
          </rPr>
          <t xml:space="preserve">Hsnr. jetzt nicht mehr vergeben. Jetzt Einfahrt in den Everinghauser Weg.</t>
        </r>
      </text>
    </comment>
    <comment ref="C388" authorId="0">
      <text>
        <r>
          <rPr>
            <sz val="10"/>
            <rFont val="Arial"/>
            <family val="2"/>
          </rPr>
          <t xml:space="preserve">1970 abgerissen</t>
        </r>
      </text>
    </comment>
    <comment ref="C389" authorId="0">
      <text>
        <r>
          <rPr>
            <sz val="10"/>
            <rFont val="Arial"/>
            <family val="2"/>
          </rPr>
          <t xml:space="preserve">Ab 1937 Am Hallacker 125</t>
        </r>
      </text>
    </comment>
    <comment ref="C390" authorId="0">
      <text>
        <r>
          <rPr>
            <sz val="10"/>
            <rFont val="Arial"/>
            <family val="2"/>
          </rPr>
          <t xml:space="preserve">Hsnr. jetzt nicht mehr vergeben. Jetzt Butenlake 12</t>
        </r>
      </text>
    </comment>
    <comment ref="C392" authorId="0">
      <text>
        <r>
          <rPr>
            <sz val="10"/>
            <rFont val="Arial"/>
            <family val="2"/>
          </rPr>
          <t xml:space="preserve">Altes Chausseehaus = Wegegeldeinnehmerhaus. 1937 abgerissen.</t>
        </r>
      </text>
    </comment>
    <comment ref="D4" authorId="0">
      <text>
        <r>
          <rPr>
            <sz val="10"/>
            <rFont val="Arial"/>
            <family val="2"/>
          </rPr>
          <t xml:space="preserve">Auch „Der Heideort“ genannt.</t>
        </r>
      </text>
    </comment>
    <comment ref="D5" authorId="0">
      <text>
        <r>
          <rPr>
            <sz val="10"/>
            <rFont val="Arial"/>
            <family val="2"/>
          </rPr>
          <t xml:space="preserve">Auch „Der Heideort“ genannt.</t>
        </r>
      </text>
    </comment>
    <comment ref="D9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17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4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8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153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15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177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185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207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20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26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272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27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16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25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Nr.16, stellvertretend für alle Klinikbedienstete, das Direktorwohnhaus.</t>
        </r>
      </text>
    </comment>
    <comment ref="D359" authorId="0">
      <text>
        <r>
          <rPr>
            <sz val="10"/>
            <rFont val="Arial"/>
            <family val="2"/>
          </rPr>
          <t xml:space="preserve">Vermutung, dass Nr. 28 eine Haushälfte von Nr. 27 oder von Nr. 29 war.</t>
        </r>
      </text>
    </comment>
    <comment ref="D364" authorId="0">
      <text>
        <r>
          <rPr>
            <sz val="10"/>
            <rFont val="Arial"/>
            <family val="2"/>
          </rPr>
          <t xml:space="preserve">Eventuell Anbau auf dem Grundstück Osterholz 120, nicht genauer lokalisierbar.</t>
        </r>
      </text>
    </comment>
    <comment ref="D365" authorId="0">
      <text>
        <r>
          <rPr>
            <sz val="10"/>
            <rFont val="Arial"/>
            <family val="2"/>
          </rPr>
          <t xml:space="preserve">Sehr langes Doppelhaus parallel zur Straße.</t>
        </r>
      </text>
    </comment>
    <comment ref="E2" authorId="0">
      <text>
        <r>
          <rPr>
            <sz val="10"/>
            <rFont val="Arial"/>
            <family val="2"/>
          </rPr>
          <t xml:space="preserve">Arbeitshypothese, dass Aug. Albers von 1908 auf 1909 von Osterholz 27 zur Ellenerbrokstr. 32 zieht, und der Nachfolger von Joh. Gartelmann wird.</t>
        </r>
      </text>
    </comment>
    <comment ref="E20" authorId="0">
      <text>
        <r>
          <rPr>
            <sz val="10"/>
            <rFont val="Arial"/>
            <family val="2"/>
          </rPr>
          <t xml:space="preserve">Arbeitshypothese, dass Diedr. Behrens 1909 als Gärtner bezeichnet wurde.</t>
        </r>
      </text>
    </comment>
    <comment ref="E24" authorId="0">
      <text>
        <r>
          <rPr>
            <sz val="10"/>
            <rFont val="Arial"/>
            <family val="2"/>
          </rPr>
          <t xml:space="preserve">Bewohner ist 1909 nicht in Osterholz verzeichnet. Arbeitshypothese, dass Louis Lindemann der Nachfolger von Herm. Behrens wird.</t>
        </r>
      </text>
    </comment>
    <comment ref="E25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8" authorId="0">
      <text>
        <r>
          <rPr>
            <sz val="10"/>
            <rFont val="Arial"/>
            <family val="2"/>
          </rPr>
          <t xml:space="preserve">Bewohner ist 1909 nicht in Osterholz verzeichnet. Arbeitshypothese, dass Herm. Meier der Nachfolger von Karl Bertram wird.</t>
        </r>
      </text>
    </comment>
    <comment ref="E35" authorId="0">
      <text>
        <r>
          <rPr>
            <sz val="10"/>
            <rFont val="Arial"/>
            <family val="2"/>
          </rPr>
          <t xml:space="preserve">Bewohner ist 1909 nicht in Osterholz verzeichnet. Möglicherweise 1909 Umzug zur Rockwinkeler Chaussee 127. Arbeitshypothese, dass Diedr. Rotermund der Nachfolger von Johann Bischoff wird.</t>
        </r>
      </text>
    </comment>
    <comment ref="E36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43" authorId="0">
      <text>
        <r>
          <rPr>
            <sz val="10"/>
            <rFont val="Arial"/>
            <family val="2"/>
          </rPr>
          <t xml:space="preserve">Bewohner ist 1909 nicht an dieser Stelle verzeichnet. Arbeitshypothese, dass Heinr. Tegge der Nachfolger von Hinr. Blome wird.</t>
        </r>
      </text>
    </comment>
    <comment ref="E46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55" authorId="0">
      <text>
        <r>
          <rPr>
            <sz val="10"/>
            <rFont val="Arial"/>
            <family val="2"/>
          </rPr>
          <t xml:space="preserve">Arbeitshypothese, dass Georg Boschen von 1908 auf 1909 von Osterholz 40 zur Osterholzer Dorfstr. 40 zieht. Diedr. Hottmann wird sein Nachfolger.</t>
        </r>
      </text>
    </comment>
    <comment ref="E56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von Schevemoor 13 zur Osterholzer Dorfstr. 70 zieht.</t>
        </r>
      </text>
    </comment>
    <comment ref="E58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59" authorId="0">
      <text>
        <r>
          <rPr>
            <sz val="10"/>
            <rFont val="Arial"/>
            <family val="2"/>
          </rPr>
          <t xml:space="preserve">Bewohnerin ist 1909 nicht in Osterholz verzeichnet. Arbeitshypothese, dass Diedr. Brinkhoff der Sohn von Wwe. Brinkhoff ist und 1909 Haushaltsvorstand wird.</t>
        </r>
      </text>
    </comment>
    <comment ref="E60" authorId="0">
      <text>
        <r>
          <rPr>
            <sz val="10"/>
            <rFont val="Arial"/>
            <family val="2"/>
          </rPr>
          <t xml:space="preserve">Bewohner ist 1909 nicht in Osterholz verzeichnet. Arbeitshypothese, dass Hin. Brüning der Sohn ist und Nachfolger wird.</t>
        </r>
      </text>
    </comment>
    <comment ref="E64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zur Ellenerbrokstr. 35 zieht.</t>
        </r>
      </text>
    </comment>
    <comment ref="E66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77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83" authorId="0">
      <text>
        <r>
          <rPr>
            <sz val="10"/>
            <rFont val="Arial"/>
            <family val="2"/>
          </rPr>
          <t xml:space="preserve">Ab 1909 „Dettleff“ geschrieben.</t>
        </r>
      </text>
    </comment>
    <comment ref="E90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von Osterholz 89 zur Osterholzer Chaussee 134 zieht.</t>
        </r>
      </text>
    </comment>
    <comment ref="E97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02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05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107" authorId="0">
      <text>
        <r>
          <rPr>
            <sz val="10"/>
            <rFont val="Arial"/>
            <family val="2"/>
          </rPr>
          <t xml:space="preserve">Bewohnerin ist 1909 nicht in Osterholz verzeichnet. Arbeitshypothese, dass Aug. Dohrmann der Nachfolger von Sophie Ellmers wird.</t>
        </r>
      </text>
    </comment>
    <comment ref="E111" authorId="0">
      <text>
        <r>
          <rPr>
            <sz val="10"/>
            <rFont val="Arial"/>
            <family val="2"/>
          </rPr>
          <t xml:space="preserve">Robert Eschrich verzieht von 1908 auf 1909 zur Rockwinkeler Chaussee 24.</t>
        </r>
      </text>
    </comment>
    <comment ref="E126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131" authorId="0">
      <text>
        <r>
          <rPr>
            <sz val="10"/>
            <rFont val="Arial"/>
            <family val="2"/>
          </rPr>
          <t xml:space="preserve">Arbeitshypothese, dass Herm. Gartelmann von 1908 auf 1909 von Osterholz 33f zum Am Hahnenkamp 3 zieht und Georg Meier sein Nachfolger wird.</t>
        </r>
      </text>
    </comment>
    <comment ref="E132" authorId="0">
      <text>
        <r>
          <rPr>
            <sz val="10"/>
            <rFont val="Arial"/>
            <family val="2"/>
          </rPr>
          <t xml:space="preserve">Bewohner ist 1909 nicht an dieser Stelle verzeichnet. Arbeitshypothese, dass Joh. Gartelmann von 1908 auf 1909 aus dem Armenhaus Ellen 54 zur Osterholzer Landstraße 107 zieht.</t>
        </r>
      </text>
    </comment>
    <comment ref="E133" authorId="0">
      <text>
        <r>
          <rPr>
            <sz val="10"/>
            <rFont val="Arial"/>
            <family val="2"/>
          </rPr>
          <t xml:space="preserve">Bewohner ist 1909 nicht in Osterholz verzeichnet. Arbeitshypothese, dass Karl Wilke der Nachfolger von Heinr. Gathmann wird.</t>
        </r>
      </text>
    </comment>
    <comment ref="E138" authorId="0">
      <text>
        <r>
          <rPr>
            <sz val="10"/>
            <rFont val="Arial"/>
            <family val="2"/>
          </rPr>
          <t xml:space="preserve">Bewohner ist 1909 nicht in Osterholz verzeichnet. Arbeitshypothese, dass Herm. Meier der Nachfolger von Joh. Graffstedt wird.</t>
        </r>
      </text>
    </comment>
    <comment ref="E139" authorId="0">
      <text>
        <r>
          <rPr>
            <sz val="10"/>
            <rFont val="Arial"/>
            <family val="2"/>
          </rPr>
          <t xml:space="preserve">Bewohner ist 1909 nicht in Osterholz verzeichnet. Arbeitshypothese, dass Berend Schumacher der Nachfolger von Jos. Gransberger wird.</t>
        </r>
      </text>
    </comment>
    <comment ref="E145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146" authorId="0">
      <text>
        <r>
          <rPr>
            <sz val="10"/>
            <rFont val="Arial"/>
            <family val="2"/>
          </rPr>
          <t xml:space="preserve">Heinr. Gronholz wurde 1909 als Hofmeier geführt.</t>
        </r>
      </text>
    </comment>
    <comment ref="E154" authorId="0">
      <text>
        <r>
          <rPr>
            <sz val="10"/>
            <rFont val="Arial"/>
            <family val="2"/>
          </rPr>
          <t xml:space="preserve">Heinr. Hasselbrock wohnt 1909 in der Osterholzer Dorfstraße 71. Arbeitshypothese, dass Heinr. Runne der Nachfolger von Heinr. Hasselbrock wird.</t>
        </r>
      </text>
    </comment>
    <comment ref="E167" authorId="0">
      <text>
        <r>
          <rPr>
            <sz val="10"/>
            <rFont val="Arial"/>
            <family val="2"/>
          </rPr>
          <t xml:space="preserve">Arbeitshypothese, dass Diedr. Hottmann von 1908 auf 1909 von Ellen 1h in die Osterholzer Dorfstr. 93 zieht.</t>
        </r>
      </text>
    </comment>
    <comment ref="E173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187" authorId="0">
      <text>
        <r>
          <rPr>
            <sz val="10"/>
            <rFont val="Arial"/>
            <family val="2"/>
          </rPr>
          <t xml:space="preserve">Unklar, ob Friedr. Kräft von 1908 auf 1909 von Osterholz 20a nach Osterholzer Chaussee 117 umgezogen ist, oder ob dies nur ein Erfassungsfehler ist.</t>
        </r>
      </text>
    </comment>
    <comment ref="E189" authorId="0">
      <text>
        <r>
          <rPr>
            <sz val="10"/>
            <rFont val="Arial"/>
            <family val="2"/>
          </rPr>
          <t xml:space="preserve">Jetzt Schimmelhof</t>
        </r>
      </text>
    </comment>
    <comment ref="E209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13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217" authorId="0">
      <text>
        <r>
          <rPr>
            <sz val="10"/>
            <rFont val="Arial"/>
            <family val="2"/>
          </rPr>
          <t xml:space="preserve">Arbeitshypothese, dass Lür Lüssen von 1908 auf 1909 von  Osterholz 11 zur Kämenade 44 zieht. Sein Nachfolger wird Hinr. Schultze.</t>
        </r>
      </text>
    </comment>
    <comment ref="E240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241" authorId="0">
      <text>
        <r>
          <rPr>
            <sz val="10"/>
            <rFont val="Arial"/>
            <family val="2"/>
          </rPr>
          <t xml:space="preserve">Bewohner ist 1909 nicht in Osterholz verzeichnet. Arbeitshypothese, dass Franz Weber der Nachfolger von Joh. Heinr. Meier wird.</t>
        </r>
      </text>
    </comment>
    <comment ref="E253" authorId="0">
      <text>
        <r>
          <rPr>
            <sz val="10"/>
            <rFont val="Arial"/>
            <family val="2"/>
          </rPr>
          <t xml:space="preserve">Bewohner ist 1909 nicht in Osterholz verzeichnet. Arbeitshypothese, dass Lür Nahrmann Nachfolger von Joh. Meyer wird.</t>
        </r>
      </text>
    </comment>
    <comment ref="E269" authorId="0">
      <text>
        <r>
          <rPr>
            <sz val="10"/>
            <rFont val="Arial"/>
            <family val="2"/>
          </rPr>
          <t xml:space="preserve">Bewohner ist 1909 nicht in Osterholz verzeichnet. Arbeitshypothese, dass Lür Nahrmann der Nachfolger von Heinr. Nahrmann wird.</t>
        </r>
      </text>
    </comment>
    <comment ref="E275" authorId="0">
      <text>
        <r>
          <rPr>
            <sz val="10"/>
            <rFont val="Arial"/>
            <family val="2"/>
          </rPr>
          <t xml:space="preserve">Nachfolger von Diedr. Meyer, Landmann ab 1908. 1920 dort Paulikats Wwe. Mit Wilhelm Achilles</t>
        </r>
      </text>
    </comment>
    <comment ref="E276" authorId="0">
      <text>
        <r>
          <rPr>
            <sz val="10"/>
            <rFont val="Arial"/>
            <family val="2"/>
          </rPr>
          <t xml:space="preserve">Später Gastwirtschaft Weidenhöfer</t>
        </r>
      </text>
    </comment>
    <comment ref="E280" authorId="0">
      <text>
        <r>
          <rPr>
            <sz val="10"/>
            <rFont val="Arial"/>
            <family val="2"/>
          </rPr>
          <t xml:space="preserve">Bewohnerin ist 1909 nicht in Osterholz verzeichnet. Arbeitshypothese, dass Engelbert Behrens den Hof 1909 bis 1920 nutzt. Ab 1921 wird der alte Stammsitz wieder von der Familie Polls übernommen.</t>
        </r>
      </text>
    </comment>
    <comment ref="E291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296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304" authorId="0">
      <text>
        <r>
          <rPr>
            <sz val="10"/>
            <rFont val="Arial"/>
            <family val="2"/>
          </rPr>
          <t xml:space="preserve">Arbeitshypothese, dass Heinr. Hasselbrock der Nachfolger von Rotermund wird. Rotermund zieht von 1908 auf 1909 von Osterholz 30 zur Osterholzer Landstr. 16.</t>
        </r>
      </text>
    </comment>
    <comment ref="E312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323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327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die freigewordene Hofstelle von Lür Lüssen in der Osterholzer Dorfstr. 31 übernommen hat.</t>
        </r>
      </text>
    </comment>
    <comment ref="E333" authorId="0">
      <text>
        <r>
          <rPr>
            <sz val="10"/>
            <rFont val="Arial"/>
            <family val="2"/>
          </rPr>
          <t xml:space="preserve">Bewohnerin ist 1909 nicht in Osterholz verzeichnet. Arbeitshypothese, dass Aug. Dohrmann der Nachfolger von Wwe. Schumacher wird.</t>
        </r>
      </text>
    </comment>
    <comment ref="E335" authorId="0">
      <text>
        <r>
          <rPr>
            <sz val="10"/>
            <rFont val="Arial"/>
            <family val="2"/>
          </rPr>
          <t xml:space="preserve">Bewohner ist 1909 nicht an dieser Stelle verzeichnet. Arbeitshypothese, dass er von 1908 auf 1909 ins Nebenhaus Osterholz 113d / Osterholzer Chaussee 42 zieht und Nachfolger von Otto Treder wird.</t>
        </r>
      </text>
    </comment>
    <comment ref="E339" authorId="0">
      <text>
        <r>
          <rPr>
            <sz val="10"/>
            <rFont val="Arial"/>
            <family val="2"/>
          </rPr>
          <t xml:space="preserve">Bewohner ist 1909 nicht in Osterholz verzeichnet. Evtl. seine Witwe unter An der Kämenade 20.</t>
        </r>
      </text>
    </comment>
    <comment ref="E340" authorId="0">
      <text>
        <r>
          <rPr>
            <sz val="10"/>
            <rFont val="Arial"/>
            <family val="2"/>
          </rPr>
          <t xml:space="preserve">Bewohner ist 1909 nicht in Osterholz verzeichnet. Arbeitshypothese, dass Herm. Boschen Nachfolger von Diedrich Schwepp wird.</t>
        </r>
      </text>
    </comment>
    <comment ref="E343" authorId="0">
      <text>
        <r>
          <rPr>
            <sz val="10"/>
            <rFont val="Arial"/>
            <family val="2"/>
          </rPr>
          <t xml:space="preserve">Stadtlander gibt es 1951 auch an der Osterholzer Heerstr. 7 und 12a, ab 1954 Sebaldsbrücker Heerstr. 287 und 278 benummert.</t>
        </r>
      </text>
    </comment>
    <comment ref="E344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357" authorId="0">
      <text>
        <r>
          <rPr>
            <sz val="10"/>
            <rFont val="Arial"/>
            <family val="2"/>
          </rPr>
          <t xml:space="preserve">Bewohner ist 1909 nicht in Osterholz verzeichnet.</t>
        </r>
      </text>
    </comment>
    <comment ref="E359" authorId="0">
      <text>
        <r>
          <rPr>
            <sz val="10"/>
            <rFont val="Arial"/>
            <family val="2"/>
          </rPr>
          <t xml:space="preserve">Ab 1898 unbewohnt. 1897 ist dort Schlichting, Peter, Schneider verzeichnet.</t>
        </r>
      </text>
    </comment>
    <comment ref="E360" authorId="0">
      <text>
        <r>
          <rPr>
            <sz val="10"/>
            <rFont val="Arial"/>
            <family val="2"/>
          </rPr>
          <t xml:space="preserve">Damalige Lage unsicher. Eventuell eine Haushälfte von Ellen 57. Letzter Bewohner 1907: Husmann, Andr. Arbeiter</t>
        </r>
      </text>
    </comment>
    <comment ref="E361" authorId="0">
      <text>
        <r>
          <rPr>
            <sz val="10"/>
            <rFont val="Arial"/>
            <family val="2"/>
          </rPr>
          <t xml:space="preserve">Arbeitshypothese, dass Georg Boschen von 1908 auf 1909 von Osterholz 40 zur Osterholzer Dorfstr. 40 zieht.</t>
        </r>
      </text>
    </comment>
    <comment ref="E362" authorId="0">
      <text>
        <r>
          <rPr>
            <sz val="10"/>
            <rFont val="Arial"/>
            <family val="2"/>
          </rPr>
          <t xml:space="preserve">Bis 1907 durch Herm. Fahrenholz, Arbeiter bewohnt.</t>
        </r>
      </text>
    </comment>
    <comment ref="E363" authorId="0">
      <text>
        <r>
          <rPr>
            <sz val="10"/>
            <rFont val="Arial"/>
            <family val="2"/>
          </rPr>
          <t xml:space="preserve">Wurde bis 1901 von Dan. Nahrmann, Arbeiter bewohnt. Wurde 1909 wohl von Lür Nahrmann mitbenutzt.</t>
        </r>
      </text>
    </comment>
    <comment ref="E367" authorId="0">
      <text>
        <r>
          <rPr>
            <sz val="10"/>
            <rFont val="Arial"/>
            <family val="2"/>
          </rPr>
          <t xml:space="preserve">Bewohner ist 1909 nicht in Osterholz verzeichnet. Arbeitshypothese, dass Herm. Bothe der Nachfolger von Joh. Hin. Vöge wird.</t>
        </r>
      </text>
    </comment>
    <comment ref="E368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E369" authorId="0">
      <text>
        <r>
          <rPr>
            <sz val="10"/>
            <rFont val="Arial"/>
            <family val="2"/>
          </rPr>
          <t xml:space="preserve">Bewohner ist 1909 nicht in Osterholz verzeichnet. Aber in Oberneuland Am Hallacker 56.</t>
        </r>
      </text>
    </comment>
    <comment ref="E373" authorId="0">
      <text>
        <r>
          <rPr>
            <sz val="10"/>
            <rFont val="Arial"/>
            <family val="2"/>
          </rPr>
          <t xml:space="preserve">Bewohner ist 1909 nicht in Osterholz verzeichnet.  Arbeitshypothese, dass Joh. Meyer, Maurer, Nachfolger von Joh. Wagschal wird.</t>
        </r>
      </text>
    </comment>
    <comment ref="E380" authorId="0">
      <text>
        <r>
          <rPr>
            <sz val="10"/>
            <rFont val="Arial"/>
            <family val="2"/>
          </rPr>
          <t xml:space="preserve">Zwischen 1901 und 1908 zieht Werner hier ein</t>
        </r>
      </text>
    </comment>
    <comment ref="E381" authorId="0">
      <text>
        <r>
          <rPr>
            <sz val="10"/>
            <rFont val="Arial"/>
            <family val="2"/>
          </rPr>
          <t xml:space="preserve">Bewohner ist 1909 nicht in Osterholz verzeichnet. Arbeitshypothese, dass Karl Wilke der Nachfolger von Cord Wesemann wird.</t>
        </r>
      </text>
    </comment>
    <comment ref="E390" authorId="0">
      <text>
        <r>
          <rPr>
            <sz val="10"/>
            <rFont val="Arial"/>
            <family val="2"/>
          </rPr>
          <t xml:space="preserve">Bewohner ist 1909 nicht in Osterholz verzeichnet. Arbeitshypothese, dass Hinr. Rathkamp der Nachfolger von Heinrich Wolpmann wird.</t>
        </r>
      </text>
    </comment>
    <comment ref="E393" authorId="0">
      <text>
        <r>
          <rPr>
            <sz val="10"/>
            <rFont val="Arial"/>
            <family val="2"/>
          </rPr>
          <t xml:space="preserve">Bis 1936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A4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5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6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7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8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68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0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Klinik-bedienstete das Direktorwohnhaus.</t>
        </r>
      </text>
    </comment>
    <comment ref="A109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Klinik-bedienstete das Direktorwohnhaus.</t>
        </r>
      </text>
    </comment>
    <comment ref="A11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Klinik-bedienstete das Direktorwohnhaus.</t>
        </r>
      </text>
    </comment>
    <comment ref="A111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12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13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1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15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16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17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1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19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2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21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22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23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2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34" authorId="0">
      <text>
        <r>
          <rPr>
            <sz val="10"/>
            <rFont val="Arial"/>
            <family val="2"/>
          </rPr>
          <t xml:space="preserve">Auch „Der Heideort“ genannt.</t>
        </r>
      </text>
    </comment>
    <comment ref="A173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174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177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210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11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13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1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21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58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14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94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B2" authorId="0">
      <text>
        <r>
          <rPr>
            <sz val="10"/>
            <rFont val="Arial"/>
            <family val="2"/>
          </rPr>
          <t xml:space="preserve">Ab 1916 Osterholzer Heerstr. 229, laut Bebauungsplan von 1968 aber Nr. 231</t>
        </r>
      </text>
    </comment>
    <comment ref="B3" authorId="0">
      <text>
        <r>
          <rPr>
            <sz val="10"/>
            <rFont val="Arial"/>
            <family val="2"/>
          </rPr>
          <t xml:space="preserve">Ab 1916 Osterholzer Heerstr. 231, laut Bebauungsplan von 1968 aber Nr. 229</t>
        </r>
      </text>
    </comment>
    <comment ref="B4" authorId="0">
      <text>
        <r>
          <rPr>
            <sz val="10"/>
            <rFont val="Arial"/>
            <family val="2"/>
          </rPr>
          <t xml:space="preserve">1961 letzmaliger Eintrag für Dietrich, Gustav, Heizer; Meier, Bernhard, Klempner; Riemann, Walter, Arbeiter unter Zum Panrepel 6.</t>
        </r>
      </text>
    </comment>
    <comment ref="B8" authorId="0">
      <text>
        <r>
          <rPr>
            <sz val="10"/>
            <rFont val="Arial"/>
            <family val="2"/>
          </rPr>
          <t xml:space="preserve">Bis 1951 letztes bestehendes Haus des Achterkamps. Ab 1952 dem Panrepel/Mahndorf zugeschlagen. Zum Panrepel 11, Zwischen Im Alten Dorf und Auf den Conroden.</t>
        </r>
      </text>
    </comment>
    <comment ref="B9" authorId="0">
      <text>
        <r>
          <rPr>
            <sz val="10"/>
            <rFont val="Arial"/>
            <family val="2"/>
          </rPr>
          <t xml:space="preserve">1961 letztmaliger Eintrag für Meier, Johann, Maurer unter Zum Panrepel 18.</t>
        </r>
      </text>
    </comment>
    <comment ref="B10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B11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B13" authorId="0">
      <text>
        <r>
          <rPr>
            <sz val="10"/>
            <rFont val="Arial"/>
            <family val="2"/>
          </rPr>
          <t xml:space="preserve">Abgebrochen 1979</t>
        </r>
      </text>
    </comment>
    <comment ref="B14" authorId="0">
      <text>
        <r>
          <rPr>
            <sz val="10"/>
            <rFont val="Arial"/>
            <family val="2"/>
          </rPr>
          <t xml:space="preserve">Ab 1973 Engadiner Str. 45</t>
        </r>
      </text>
    </comment>
    <comment ref="B16" authorId="0">
      <text>
        <r>
          <rPr>
            <sz val="10"/>
            <rFont val="Arial"/>
            <family val="2"/>
          </rPr>
          <t xml:space="preserve">Eigentlich an der Ellener Dorfstraße gelegen. In den 60er Jahren Ellener Dorfstr. 1, später Nr. 14</t>
        </r>
      </text>
    </comment>
    <comment ref="B18" authorId="0">
      <text>
        <r>
          <rPr>
            <sz val="10"/>
            <rFont val="Arial"/>
            <family val="2"/>
          </rPr>
          <t xml:space="preserve">Ab 1937 Am Hallacker 125</t>
        </r>
      </text>
    </comment>
    <comment ref="B20" authorId="0">
      <text>
        <r>
          <rPr>
            <sz val="10"/>
            <rFont val="Arial"/>
            <family val="2"/>
          </rPr>
          <t xml:space="preserve">Ab 1937 Am Hallacker 127</t>
        </r>
      </text>
    </comment>
    <comment ref="B25" authorId="0">
      <text>
        <r>
          <rPr>
            <sz val="10"/>
            <color rgb="FF000000"/>
            <rFont val="Arial"/>
            <family val="2"/>
          </rPr>
          <t xml:space="preserve">Kurzer Hilgeskamp 6 (ab 1968)</t>
        </r>
      </text>
    </comment>
    <comment ref="B27" authorId="0">
      <text>
        <r>
          <rPr>
            <sz val="10"/>
            <color rgb="FF000000"/>
            <rFont val="Arial"/>
            <family val="2"/>
          </rPr>
          <t xml:space="preserve">Kurzer Hilgeskamp 4 (ab 1968)</t>
        </r>
      </text>
    </comment>
    <comment ref="B36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37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38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39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40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45" authorId="0">
      <text>
        <r>
          <rPr>
            <sz val="10"/>
            <rFont val="Arial"/>
            <family val="2"/>
          </rPr>
          <t xml:space="preserve">Jetzt Züricher Str. 2</t>
        </r>
      </text>
    </comment>
    <comment ref="B46" authorId="0">
      <text>
        <r>
          <rPr>
            <sz val="10"/>
            <rFont val="Arial"/>
            <family val="2"/>
          </rPr>
          <t xml:space="preserve">Stand auf dem Gelände der Züricher Str. 4 + 6, an der Vorderkante der jetzigen Moschee.</t>
        </r>
      </text>
    </comment>
    <comment ref="B47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B48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B49" authorId="0">
      <text>
        <r>
          <rPr>
            <sz val="10"/>
            <rFont val="Arial"/>
            <family val="2"/>
          </rPr>
          <t xml:space="preserve">Hsnr. jetzt nicht mehr vergeben. Um 1973 abgerissen.</t>
        </r>
      </text>
    </comment>
    <comment ref="B53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54" authorId="0">
      <text>
        <r>
          <rPr>
            <sz val="10"/>
            <rFont val="Arial"/>
            <family val="2"/>
          </rPr>
          <t xml:space="preserve">Jetzt Neuwieder Straße 23</t>
        </r>
      </text>
    </comment>
    <comment ref="B63" authorId="0">
      <text>
        <r>
          <rPr>
            <sz val="10"/>
            <rFont val="Arial"/>
            <family val="2"/>
          </rPr>
          <t xml:space="preserve">Hsnr. jetzt nicht mehr vergeben. Jetzt Einfahrt in den Everinghauser Weg.</t>
        </r>
      </text>
    </comment>
    <comment ref="B64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73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B74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B75" authorId="0">
      <text>
        <r>
          <rPr>
            <sz val="10"/>
            <rFont val="Arial"/>
            <family val="2"/>
          </rPr>
          <t xml:space="preserve">Später Grenzwehr 8</t>
        </r>
      </text>
    </comment>
    <comment ref="B76" authorId="0">
      <text>
        <r>
          <rPr>
            <sz val="10"/>
            <rFont val="Arial"/>
            <family val="2"/>
          </rPr>
          <t xml:space="preserve">Später Grenzwehr 10</t>
        </r>
      </text>
    </comment>
    <comment ref="B77" authorId="0">
      <text>
        <r>
          <rPr>
            <sz val="10"/>
            <rFont val="Arial"/>
            <family val="2"/>
          </rPr>
          <t xml:space="preserve">Später Grenzwehr 12</t>
        </r>
      </text>
    </comment>
    <comment ref="B78" authorId="0">
      <text>
        <r>
          <rPr>
            <sz val="10"/>
            <rFont val="Arial"/>
            <family val="2"/>
          </rPr>
          <t xml:space="preserve">Später Grenzwehr 14</t>
        </r>
      </text>
    </comment>
    <comment ref="B79" authorId="0">
      <text>
        <r>
          <rPr>
            <sz val="10"/>
            <rFont val="Arial"/>
            <family val="2"/>
          </rPr>
          <t xml:space="preserve">Später Grenzwehr 16</t>
        </r>
      </text>
    </comment>
    <comment ref="B80" authorId="0">
      <text>
        <r>
          <rPr>
            <sz val="10"/>
            <rFont val="Arial"/>
            <family val="2"/>
          </rPr>
          <t xml:space="preserve">Später Grenzwehr 22. Letztmaliger Eintrag für dieses alte Gebäude von mind. 1828 war 1934.</t>
        </r>
      </text>
    </comment>
    <comment ref="B81" authorId="0">
      <text>
        <r>
          <rPr>
            <sz val="10"/>
            <rFont val="Arial"/>
            <family val="2"/>
          </rPr>
          <t xml:space="preserve">Doppelhaus. Später Grenzwehr 23/25. Abriss ca. 1965. Hinter jetziger 23/25.</t>
        </r>
      </text>
    </comment>
    <comment ref="B82" authorId="0">
      <text>
        <r>
          <rPr>
            <sz val="10"/>
            <rFont val="Arial"/>
            <family val="2"/>
          </rPr>
          <t xml:space="preserve">Später Grenzwehr 24. Letztmaliger Eintrag für dieses alte Gebäude von mind. 1828 war 1934.</t>
        </r>
      </text>
    </comment>
    <comment ref="B83" authorId="0">
      <text>
        <r>
          <rPr>
            <sz val="10"/>
            <rFont val="Arial"/>
            <family val="2"/>
          </rPr>
          <t xml:space="preserve">Doppelhaus. Später Grenzwehr 23/25. Abriss ca. 1965. Hinter jetziger 23/25.</t>
        </r>
      </text>
    </comment>
    <comment ref="B84" authorId="0">
      <text>
        <r>
          <rPr>
            <sz val="10"/>
            <rFont val="Arial"/>
            <family val="2"/>
          </rPr>
          <t xml:space="preserve">Später Grenzwehr 28</t>
        </r>
      </text>
    </comment>
    <comment ref="B85" authorId="0">
      <text>
        <r>
          <rPr>
            <sz val="10"/>
            <rFont val="Arial"/>
            <family val="2"/>
          </rPr>
          <t xml:space="preserve">Später Grenzwehr 32</t>
        </r>
      </text>
    </comment>
    <comment ref="B86" authorId="0">
      <text>
        <r>
          <rPr>
            <sz val="10"/>
            <rFont val="Arial"/>
            <family val="2"/>
          </rPr>
          <t xml:space="preserve">Später Grenzwehr 34</t>
        </r>
      </text>
    </comment>
    <comment ref="B88" authorId="0">
      <text>
        <r>
          <rPr>
            <sz val="10"/>
            <rFont val="Arial"/>
            <family val="2"/>
          </rPr>
          <t xml:space="preserve">Später Grenzwehr 39</t>
        </r>
      </text>
    </comment>
    <comment ref="B89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B90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B91" authorId="0">
      <text>
        <r>
          <rPr>
            <sz val="10"/>
            <rFont val="Arial"/>
            <family val="2"/>
          </rPr>
          <t xml:space="preserve">Später Grenzwehr 46/48</t>
        </r>
      </text>
    </comment>
    <comment ref="B92" authorId="0">
      <text>
        <r>
          <rPr>
            <sz val="10"/>
            <rFont val="Arial"/>
            <family val="2"/>
          </rPr>
          <t xml:space="preserve">Später Grenzwehr 46/48</t>
        </r>
      </text>
    </comment>
    <comment ref="B93" authorId="0">
      <text>
        <r>
          <rPr>
            <sz val="10"/>
            <rFont val="Arial"/>
            <family val="2"/>
          </rPr>
          <t xml:space="preserve">Bis 1937 Auf der Schevemoorer Heide 1-2, ab 1938 Nr. 2-4</t>
        </r>
      </text>
    </comment>
    <comment ref="B94" authorId="0">
      <text>
        <r>
          <rPr>
            <sz val="10"/>
            <rFont val="Arial"/>
            <family val="2"/>
          </rPr>
          <t xml:space="preserve">Bis 1937 Auf der Schevemoorer Heide 1-2, ab 1938 Nr. 2-4, abgebrochen 1975.</t>
        </r>
      </text>
    </comment>
    <comment ref="B95" authorId="0">
      <text>
        <r>
          <rPr>
            <sz val="10"/>
            <rFont val="Arial"/>
            <family val="2"/>
          </rPr>
          <t xml:space="preserve">Ab 1938 Auf der Schevemoorer Heide 6</t>
        </r>
      </text>
    </comment>
    <comment ref="B96" authorId="0">
      <text>
        <r>
          <rPr>
            <sz val="10"/>
            <rFont val="Arial"/>
            <family val="2"/>
          </rPr>
          <t xml:space="preserve">Ab 1938 Auf der Schevemoorer Heide 8</t>
        </r>
      </text>
    </comment>
    <comment ref="B97" authorId="0">
      <text>
        <r>
          <rPr>
            <sz val="10"/>
            <rFont val="Arial"/>
            <family val="2"/>
          </rPr>
          <t xml:space="preserve">Ab 1938 Auf der Schevemoorer Heide 11</t>
        </r>
      </text>
    </comment>
    <comment ref="B98" authorId="0">
      <text>
        <r>
          <rPr>
            <sz val="10"/>
            <rFont val="Arial"/>
            <family val="2"/>
          </rPr>
          <t xml:space="preserve">Bis 1914 im Adressbuch geführt, 1915 eventuell unter Nr. 5 als unbewohnt geführt. Stand vielleicht als leere Restimmobilie, als Lindemann 1914 die Nr.5 neu gebaut hat.</t>
        </r>
      </text>
    </comment>
    <comment ref="B99" authorId="0">
      <text>
        <r>
          <rPr>
            <sz val="10"/>
            <rFont val="Arial"/>
            <family val="2"/>
          </rPr>
          <t xml:space="preserve">Ab 1915 Auf der Schevemoorer Heide 8, ab 1938 Nr. 14</t>
        </r>
      </text>
    </comment>
    <comment ref="B100" authorId="0">
      <text>
        <r>
          <rPr>
            <sz val="10"/>
            <rFont val="Arial"/>
            <family val="2"/>
          </rPr>
          <t xml:space="preserve">Ab 1915 Auf der Schevemoorer Heide 9, ab 1938 Nr. 17</t>
        </r>
      </text>
    </comment>
    <comment ref="B101" authorId="0">
      <text>
        <r>
          <rPr>
            <sz val="10"/>
            <rFont val="Arial"/>
            <family val="2"/>
          </rPr>
          <t xml:space="preserve">Ab 1938 Auf der Schevemoorer Heide 25</t>
        </r>
      </text>
    </comment>
    <comment ref="B102" authorId="0">
      <text>
        <r>
          <rPr>
            <sz val="10"/>
            <rFont val="Arial"/>
            <family val="2"/>
          </rPr>
          <t xml:space="preserve">Ab 1938 Auf der Schevemoorer Heide 27</t>
        </r>
      </text>
    </comment>
    <comment ref="B103" authorId="0">
      <text>
        <r>
          <rPr>
            <sz val="10"/>
            <rFont val="Arial"/>
            <family val="2"/>
          </rPr>
          <t xml:space="preserve">Das Haus ist womöglich ein Doppelhaus mit Nr. 20 und wird um 1938 Osterholzer Heerstr. 202.</t>
        </r>
      </text>
    </comment>
    <comment ref="B104" authorId="0">
      <text>
        <r>
          <rPr>
            <sz val="10"/>
            <rFont val="Arial"/>
            <family val="2"/>
          </rPr>
          <t xml:space="preserve">Seit 1934 nicht mehr im Adressbuch aufgeführt. Danach Osterholzer Heerstr. 202.</t>
        </r>
      </text>
    </comment>
    <comment ref="B105" authorId="0">
      <text>
        <r>
          <rPr>
            <sz val="10"/>
            <rFont val="Arial"/>
            <family val="2"/>
          </rPr>
          <t xml:space="preserve">Seit 1938 nicht mehr im Adressbuch aufgeführt. Danach Osterholzer Heerstr. 204. Wird bewohnt bis 1971.</t>
        </r>
      </text>
    </comment>
    <comment ref="B106" authorId="0">
      <text>
        <r>
          <rPr>
            <sz val="10"/>
            <rFont val="Arial"/>
            <family val="2"/>
          </rPr>
          <t xml:space="preserve">Seit 1938 nicht mehr im Adressbuch aufgeführt. Danach  Osterholzer Heerstr. 206.</t>
        </r>
      </text>
    </comment>
    <comment ref="B107" authorId="0">
      <text>
        <r>
          <rPr>
            <sz val="10"/>
            <rFont val="Arial"/>
            <family val="2"/>
          </rPr>
          <t xml:space="preserve">Seit 1938 nicht mehr im Adressbuch aufgeführt. Danach  Osterholzer Heerstr. 206.</t>
        </r>
      </text>
    </comment>
    <comment ref="B108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B109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B110" authorId="0">
      <text>
        <r>
          <rPr>
            <sz val="10"/>
            <rFont val="Arial"/>
            <family val="2"/>
          </rPr>
          <t xml:space="preserve">Lage nicht sicher. Vermutlich Haus 8 der Klinik.</t>
        </r>
      </text>
    </comment>
    <comment ref="B111" authorId="0">
      <text>
        <r>
          <rPr>
            <sz val="10"/>
            <rFont val="Arial"/>
            <family val="2"/>
          </rPr>
          <t xml:space="preserve">Lage nicht sicher. Vermutlich Haus 30 der Klinik.</t>
        </r>
      </text>
    </comment>
    <comment ref="B112" authorId="0">
      <text>
        <r>
          <rPr>
            <sz val="10"/>
            <rFont val="Arial"/>
            <family val="2"/>
          </rPr>
          <t xml:space="preserve">Lage nicht sicher. Vermutlich das im 2. Weltkrieg zerstörte weitere Wärterwohnhaus der Klinik.</t>
        </r>
      </text>
    </comment>
    <comment ref="B113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114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115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116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117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18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19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20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21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22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23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24" authorId="0">
      <text>
        <r>
          <rPr>
            <sz val="10"/>
            <rFont val="Arial"/>
            <family val="2"/>
          </rPr>
          <t xml:space="preserve">Haus 17 der Klinik. Hier ist wohl nur die Meldeadresse. Wohnort ist die alte Hofstelle Nr.16</t>
        </r>
      </text>
    </comment>
    <comment ref="B125" authorId="0">
      <text>
        <r>
          <rPr>
            <sz val="10"/>
            <rFont val="Arial"/>
            <family val="2"/>
          </rPr>
          <t xml:space="preserve">1921 das letzte Mal als Hsnr. 12 erwähnt.</t>
        </r>
      </text>
    </comment>
    <comment ref="B126" authorId="0">
      <text>
        <r>
          <rPr>
            <sz val="10"/>
            <rFont val="Arial"/>
            <family val="2"/>
          </rPr>
          <t xml:space="preserve">Hof 1913 abgebrannt, neuer Hof abgerissen ab 11.2.1994.
Jetzt Ellener Dorfstr. 3-11</t>
        </r>
      </text>
    </comment>
    <comment ref="B127" authorId="0">
      <text>
        <r>
          <rPr>
            <sz val="10"/>
            <rFont val="Arial"/>
            <family val="2"/>
          </rPr>
          <t xml:space="preserve">Hof 1913 abgebrannt, neuer Hof abgerissen ab 11.2.1994</t>
        </r>
      </text>
    </comment>
    <comment ref="B128" authorId="0">
      <text>
        <r>
          <rPr>
            <sz val="10"/>
            <rFont val="Arial"/>
            <family val="2"/>
          </rPr>
          <t xml:space="preserve">Jetzt Ellener Dorfstraße 19</t>
        </r>
      </text>
    </comment>
    <comment ref="B129" authorId="0">
      <text>
        <r>
          <rPr>
            <sz val="10"/>
            <rFont val="Arial"/>
            <family val="2"/>
          </rPr>
          <t xml:space="preserve">Jetzt Hilgeskamp 1</t>
        </r>
      </text>
    </comment>
    <comment ref="B131" authorId="0">
      <text>
        <r>
          <rPr>
            <sz val="10"/>
            <rFont val="Arial"/>
            <family val="2"/>
          </rPr>
          <t xml:space="preserve">Hsnr. jetzt nicht mehr vergeben. Jetzt Butenlake 12</t>
        </r>
      </text>
    </comment>
    <comment ref="B132" authorId="0">
      <text>
        <r>
          <rPr>
            <sz val="10"/>
            <rFont val="Arial"/>
            <family val="2"/>
          </rPr>
          <t xml:space="preserve">Hsnr. ab 1972 nicht mehr vergeben. Doppelhaus. Abgerissen 1975. Heuerlingsdoppelhaus.</t>
        </r>
      </text>
    </comment>
    <comment ref="B133" authorId="0">
      <text>
        <r>
          <rPr>
            <sz val="10"/>
            <rFont val="Arial"/>
            <family val="2"/>
          </rPr>
          <t xml:space="preserve">Hsnr. ab 1968 nicht mehr vergeben. Doppelhaus. Abgerissen 1975. Heuerlingsdoppelhaus.</t>
        </r>
      </text>
    </comment>
    <comment ref="B134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135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136" authorId="0">
      <text>
        <r>
          <rPr>
            <sz val="10"/>
            <rFont val="Arial"/>
            <family val="2"/>
          </rPr>
          <t xml:space="preserve">Kleines Haus auf der Ecke Grenzwehr/Ellenerbrokstraße.</t>
        </r>
      </text>
    </comment>
    <comment ref="B139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B140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B141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B144" authorId="0">
      <text>
        <r>
          <rPr>
            <sz val="10"/>
            <rFont val="Arial"/>
            <family val="2"/>
          </rPr>
          <t xml:space="preserve">Ab 1930 Kastanienweg 1, ab 1954 Ellenerbrokweg 1</t>
        </r>
      </text>
    </comment>
    <comment ref="B146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B147" authorId="0">
      <text>
        <r>
          <rPr>
            <sz val="10"/>
            <rFont val="Arial"/>
            <family val="2"/>
          </rPr>
          <t xml:space="preserve">Ab 1930 Kastanienweg 19, ab 1954 Ellenerbrokweg 19, jetzt Nr. 18.</t>
        </r>
      </text>
    </comment>
    <comment ref="B148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B149" authorId="0">
      <text>
        <r>
          <rPr>
            <sz val="10"/>
            <rFont val="Arial"/>
            <family val="2"/>
          </rPr>
          <t xml:space="preserve">Ab 1930 Kastanienweg 16, ab 1954 Ellenerbrokweg 16</t>
        </r>
      </text>
    </comment>
    <comment ref="B150" authorId="0">
      <text>
        <r>
          <rPr>
            <sz val="10"/>
            <rFont val="Arial"/>
            <family val="2"/>
          </rPr>
          <t xml:space="preserve">Jetzt Stankt-Gallener-Str. 12</t>
        </r>
      </text>
    </comment>
    <comment ref="B151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B152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B153" authorId="0">
      <text>
        <r>
          <rPr>
            <sz val="10"/>
            <rFont val="Arial"/>
            <family val="2"/>
          </rPr>
          <t xml:space="preserve">Jetzt Stankt-Gallener-Str. 18</t>
        </r>
      </text>
    </comment>
    <comment ref="B154" authorId="0">
      <text>
        <r>
          <rPr>
            <sz val="10"/>
            <rFont val="Arial"/>
            <family val="2"/>
          </rPr>
          <t xml:space="preserve">Ab 1930 Kastanienweg 6, ab 1954 Ellenerbrokweg 6</t>
        </r>
      </text>
    </comment>
    <comment ref="B155" authorId="0">
      <text>
        <r>
          <rPr>
            <sz val="10"/>
            <rFont val="Arial"/>
            <family val="2"/>
          </rPr>
          <t xml:space="preserve">Jetzt Stankt-Gallener-Str. 20</t>
        </r>
      </text>
    </comment>
    <comment ref="B156" authorId="0">
      <text>
        <r>
          <rPr>
            <sz val="10"/>
            <rFont val="Arial"/>
            <family val="2"/>
          </rPr>
          <t xml:space="preserve">Jetzt Stankt-Gallener-Str. 22</t>
        </r>
      </text>
    </comment>
    <comment ref="B157" authorId="0">
      <text>
        <r>
          <rPr>
            <sz val="10"/>
            <rFont val="Arial"/>
            <family val="2"/>
          </rPr>
          <t xml:space="preserve">Jetzt Stankt-Gallener-Str. 26</t>
        </r>
      </text>
    </comment>
    <comment ref="B158" authorId="0">
      <text>
        <r>
          <rPr>
            <sz val="10"/>
            <rFont val="Arial"/>
            <family val="2"/>
          </rPr>
          <t xml:space="preserve">Jetzt Stankt-Gallener-Str. 28</t>
        </r>
      </text>
    </comment>
    <comment ref="B159" authorId="0">
      <text>
        <r>
          <rPr>
            <sz val="10"/>
            <rFont val="Arial"/>
            <family val="2"/>
          </rPr>
          <t xml:space="preserve">Jetzt Stankt-Gallener-Str. 30</t>
        </r>
      </text>
    </comment>
    <comment ref="B162" authorId="0">
      <text>
        <r>
          <rPr>
            <sz val="10"/>
            <rFont val="Arial"/>
            <family val="2"/>
          </rPr>
          <t xml:space="preserve">Ab ca. 1954 Sebaldsbrücker Heerstr. 277</t>
        </r>
      </text>
    </comment>
    <comment ref="B163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B164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B165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B166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B167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B169" authorId="0">
      <text>
        <r>
          <rPr>
            <sz val="10"/>
            <rFont val="Arial"/>
            <family val="2"/>
          </rPr>
          <t xml:space="preserve">Ab ca. 1954 Sebaldsbrücker Heerstr. 287</t>
        </r>
      </text>
    </comment>
    <comment ref="B170" authorId="0">
      <text>
        <r>
          <rPr>
            <sz val="10"/>
            <rFont val="Arial"/>
            <family val="2"/>
          </rPr>
          <t xml:space="preserve">Ab ca. 1954 Sebaldsbrücker Heerstr. 307</t>
        </r>
      </text>
    </comment>
    <comment ref="B171" authorId="0">
      <text>
        <r>
          <rPr>
            <sz val="10"/>
            <rFont val="Arial"/>
            <family val="2"/>
          </rPr>
          <t xml:space="preserve">Ab ca. 1954 Sebaldsbrücker Heerstr. 309</t>
        </r>
      </text>
    </comment>
    <comment ref="B172" authorId="0">
      <text>
        <r>
          <rPr>
            <sz val="10"/>
            <rFont val="Arial"/>
            <family val="2"/>
          </rPr>
          <t xml:space="preserve">Ab ca. 1954 Sebaldsbrücker Heerstr. 311</t>
        </r>
      </text>
    </comment>
    <comment ref="B187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B188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B189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B190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B191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B194" authorId="0">
      <text>
        <r>
          <rPr>
            <sz val="10"/>
            <rFont val="Arial"/>
            <family val="2"/>
          </rPr>
          <t xml:space="preserve">Ab 1952 Stumpesweg 2</t>
        </r>
      </text>
    </comment>
    <comment ref="B196" authorId="0">
      <text>
        <r>
          <rPr>
            <sz val="10"/>
            <rFont val="Arial"/>
            <family val="2"/>
          </rPr>
          <t xml:space="preserve">Ab 1952 Stumpesweg 11</t>
        </r>
      </text>
    </comment>
    <comment ref="B199" authorId="0">
      <text>
        <r>
          <rPr>
            <sz val="10"/>
            <rFont val="Arial"/>
            <family val="2"/>
          </rPr>
          <t xml:space="preserve">Ab 1952 Stumpesweg 9</t>
        </r>
      </text>
    </comment>
    <comment ref="B201" authorId="0">
      <text>
        <r>
          <rPr>
            <sz val="10"/>
            <rFont val="Arial"/>
            <family val="2"/>
          </rPr>
          <t xml:space="preserve">Ab 1952 Stumpesweg 7</t>
        </r>
      </text>
    </comment>
    <comment ref="B202" authorId="0">
      <text>
        <r>
          <rPr>
            <sz val="10"/>
            <rFont val="Arial"/>
            <family val="2"/>
          </rPr>
          <t xml:space="preserve">Ab 1952 Stumpesweg 7</t>
        </r>
      </text>
    </comment>
    <comment ref="B203" authorId="0">
      <text>
        <r>
          <rPr>
            <sz val="10"/>
            <rFont val="Arial"/>
            <family val="2"/>
          </rPr>
          <t xml:space="preserve">Ab 1952 Stumpesweg 3</t>
        </r>
      </text>
    </comment>
    <comment ref="B204" authorId="0">
      <text>
        <r>
          <rPr>
            <sz val="10"/>
            <rFont val="Arial"/>
            <family val="2"/>
          </rPr>
          <t xml:space="preserve">Ab 1952 Stumpesweg 5</t>
        </r>
      </text>
    </comment>
    <comment ref="B210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211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213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216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221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222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B224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B226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B236" authorId="0">
      <text>
        <r>
          <rPr>
            <sz val="10"/>
            <rFont val="Arial"/>
            <family val="2"/>
          </rPr>
          <t xml:space="preserve">Wurde 1970 abgebrochen</t>
        </r>
      </text>
    </comment>
    <comment ref="B237" authorId="0">
      <text>
        <r>
          <rPr>
            <sz val="10"/>
            <rFont val="Arial"/>
            <family val="2"/>
          </rPr>
          <t xml:space="preserve">Wurde 1970 abgebrochen. Dies ist das eigentliche Hofmeierhaus.</t>
        </r>
      </text>
    </comment>
    <comment ref="B239" authorId="0">
      <text>
        <r>
          <rPr>
            <sz val="10"/>
            <rFont val="Arial"/>
            <family val="2"/>
          </rPr>
          <t xml:space="preserve">Jetzt Heiligenbergstraße 17-21.</t>
        </r>
      </text>
    </comment>
    <comment ref="B240" authorId="0">
      <text>
        <r>
          <rPr>
            <sz val="10"/>
            <rFont val="Arial"/>
            <family val="2"/>
          </rPr>
          <t xml:space="preserve">Jetzt Osterholzer Heerstr. 201a</t>
        </r>
      </text>
    </comment>
    <comment ref="B241" authorId="0">
      <text>
        <r>
          <rPr>
            <sz val="10"/>
            <rFont val="Arial"/>
            <family val="2"/>
          </rPr>
          <t xml:space="preserve">Hsnr. jetzt nicht mehr vergeben. Jetzt Mercedes-Benz.</t>
        </r>
      </text>
    </comment>
    <comment ref="B242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B243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B245" authorId="0">
      <text>
        <r>
          <rPr>
            <sz val="10"/>
            <rFont val="Arial"/>
            <family val="2"/>
          </rPr>
          <t xml:space="preserve">Häuslingshaus, abgebrochen 1980. Jetzt Mercedes Benz.</t>
        </r>
      </text>
    </comment>
    <comment ref="B248" authorId="0">
      <text>
        <r>
          <rPr>
            <sz val="10"/>
            <rFont val="Arial"/>
            <family val="2"/>
          </rPr>
          <t xml:space="preserve">Später Kaufhaus Behling, abgebrochen 1986.</t>
        </r>
      </text>
    </comment>
    <comment ref="B249" authorId="0">
      <text>
        <r>
          <rPr>
            <sz val="10"/>
            <rFont val="Arial"/>
            <family val="2"/>
          </rPr>
          <t xml:space="preserve">Ganz kleines Haus. Auf alten Katasterkarten ist ein Gebäude eingezeichnet. Kein Hinweis, ob dies Nr. 220 war.</t>
        </r>
      </text>
    </comment>
    <comment ref="B250" authorId="0">
      <text>
        <r>
          <rPr>
            <sz val="10"/>
            <rFont val="Arial"/>
            <family val="2"/>
          </rPr>
          <t xml:space="preserve">Ganz kleines Haus. Auf alten Katasterkarten ist ein Gebäude eingezeichnet. Kein Hinweis, ob dies Nr. 220 war.</t>
        </r>
      </text>
    </comment>
    <comment ref="B252" authorId="0">
      <text>
        <r>
          <rPr>
            <sz val="10"/>
            <rFont val="Arial"/>
            <family val="2"/>
          </rPr>
          <t xml:space="preserve">1970 abgerissen</t>
        </r>
      </text>
    </comment>
    <comment ref="B253" authorId="0">
      <text>
        <r>
          <rPr>
            <sz val="10"/>
            <rFont val="Arial"/>
            <family val="2"/>
          </rPr>
          <t xml:space="preserve">1970 abgerissen</t>
        </r>
      </text>
    </comment>
    <comment ref="B254" authorId="0">
      <text>
        <r>
          <rPr>
            <sz val="10"/>
            <rFont val="Arial"/>
            <family val="2"/>
          </rPr>
          <t xml:space="preserve">1970 abgerissen</t>
        </r>
      </text>
    </comment>
    <comment ref="B256" authorId="0">
      <text>
        <r>
          <rPr>
            <sz val="10"/>
            <rFont val="Arial"/>
            <family val="2"/>
          </rPr>
          <t xml:space="preserve">Altes Chausseehaus = Wegegeldeinnehmerhaus. 1937 abgerissen.</t>
        </r>
      </text>
    </comment>
    <comment ref="B258" authorId="0">
      <text>
        <r>
          <rPr>
            <sz val="10"/>
            <rFont val="Arial"/>
            <family val="2"/>
          </rPr>
          <t xml:space="preserve">Pförtnerhaus</t>
        </r>
      </text>
    </comment>
    <comment ref="B259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B260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B264" authorId="0">
      <text>
        <r>
          <rPr>
            <sz val="10"/>
            <rFont val="Arial"/>
            <family val="2"/>
          </rPr>
          <t xml:space="preserve">Am 31.05.1981 nach Blitzschlag abgebrochen. Etwa 2013 wurde der Hof dann ganz aufgegeben.</t>
        </r>
      </text>
    </comment>
    <comment ref="B267" authorId="0">
      <text>
        <r>
          <rPr>
            <sz val="10"/>
            <rFont val="Arial"/>
            <family val="2"/>
          </rPr>
          <t xml:space="preserve">Abgerissen zwischen 1982 und 1993</t>
        </r>
      </text>
    </comment>
    <comment ref="B269" authorId="0">
      <text>
        <r>
          <rPr>
            <sz val="10"/>
            <rFont val="Arial"/>
            <family val="2"/>
          </rPr>
          <t xml:space="preserve">Hsnr. 33 und 35 liegen im Haupthaus, früher wahrscheinlich Einliegerwohnung.</t>
        </r>
      </text>
    </comment>
    <comment ref="B271" authorId="0">
      <text>
        <r>
          <rPr>
            <sz val="10"/>
            <rFont val="Arial"/>
            <family val="2"/>
          </rPr>
          <t xml:space="preserve">Damalige Lage bei jetziger Nr. 39a</t>
        </r>
      </text>
    </comment>
    <comment ref="B272" authorId="0">
      <text>
        <r>
          <rPr>
            <sz val="10"/>
            <rFont val="Arial"/>
            <family val="2"/>
          </rPr>
          <t xml:space="preserve">Damalige Lage bei jetziger Nr. 39a</t>
        </r>
      </text>
    </comment>
    <comment ref="B279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B280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B281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B282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B284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B285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B291" authorId="0">
      <text>
        <r>
          <rPr>
            <sz val="10"/>
            <rFont val="Arial"/>
            <family val="2"/>
          </rPr>
          <t xml:space="preserve">Jetzt Schimmelhof</t>
        </r>
      </text>
    </comment>
    <comment ref="B295" authorId="0">
      <text>
        <r>
          <rPr>
            <sz val="10"/>
            <rFont val="Arial"/>
            <family val="2"/>
          </rPr>
          <t xml:space="preserve">Jetzt Sudwalder Str. 1</t>
        </r>
      </text>
    </comment>
    <comment ref="B296" authorId="0">
      <text>
        <r>
          <rPr>
            <sz val="10"/>
            <rFont val="Arial"/>
            <family val="2"/>
          </rPr>
          <t xml:space="preserve">Jetzt Sudwalder Str. 3</t>
        </r>
      </text>
    </comment>
    <comment ref="B297" authorId="0">
      <text>
        <r>
          <rPr>
            <sz val="10"/>
            <rFont val="Arial"/>
            <family val="2"/>
          </rPr>
          <t xml:space="preserve">Jetzt Scholener Str. 1 - 21</t>
        </r>
      </text>
    </comment>
    <comment ref="B310" authorId="0">
      <text>
        <r>
          <rPr>
            <sz val="10"/>
            <rFont val="Arial"/>
            <family val="2"/>
          </rPr>
          <t xml:space="preserve">Hsnr. jetzt nicht mehr vergeben. 1972 letztmaliger Eintrag.</t>
        </r>
      </text>
    </comment>
    <comment ref="B311" authorId="0">
      <text>
        <r>
          <rPr>
            <sz val="10"/>
            <rFont val="Arial"/>
            <family val="2"/>
          </rPr>
          <t xml:space="preserve">Hsnr. jetzt nicht mehr vergeben. 1977 letztmaliger Eintrag.</t>
        </r>
      </text>
    </comment>
    <comment ref="B316" authorId="0">
      <text>
        <r>
          <rPr>
            <sz val="10"/>
            <rFont val="Arial"/>
            <family val="2"/>
          </rPr>
          <t xml:space="preserve">Letztmaliger Eintrag 1966 dann Abriss. Jetzt Engelkenweg 3.</t>
        </r>
      </text>
    </comment>
    <comment ref="B321" authorId="0">
      <text>
        <r>
          <rPr>
            <sz val="10"/>
            <rFont val="Arial"/>
            <family val="2"/>
          </rPr>
          <t xml:space="preserve">Ab 1911 Am Siek 16</t>
        </r>
      </text>
    </comment>
    <comment ref="B322" authorId="0">
      <text>
        <r>
          <rPr>
            <sz val="10"/>
            <rFont val="Arial"/>
            <family val="2"/>
          </rPr>
          <t xml:space="preserve">Ab 1911 Am Siek 6</t>
        </r>
      </text>
    </comment>
    <comment ref="B328" authorId="0">
      <text>
        <r>
          <rPr>
            <sz val="10"/>
            <rFont val="Arial"/>
            <family val="2"/>
          </rPr>
          <t xml:space="preserve">Sehr langes Doppelhaus parallel zur Straße.</t>
        </r>
      </text>
    </comment>
    <comment ref="B329" authorId="0">
      <text>
        <r>
          <rPr>
            <sz val="10"/>
            <rFont val="Arial"/>
            <family val="2"/>
          </rPr>
          <t xml:space="preserve">Sehr langes Doppelhaus parallel zur Straße.</t>
        </r>
      </text>
    </comment>
    <comment ref="B335" authorId="0">
      <text>
        <r>
          <rPr>
            <sz val="10"/>
            <rFont val="Arial"/>
            <family val="2"/>
          </rPr>
          <t xml:space="preserve">Jetzt Parkplatz an der Grindelwaldstraße. 1970 abgebrochen.</t>
        </r>
      </text>
    </comment>
    <comment ref="B356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B357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B359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362" authorId="0">
      <text>
        <r>
          <rPr>
            <sz val="10"/>
            <rFont val="Arial"/>
            <family val="2"/>
          </rPr>
          <t xml:space="preserve">Ab 1951 Schevemoorer Landstraße 88</t>
        </r>
      </text>
    </comment>
    <comment ref="B364" authorId="0">
      <text>
        <r>
          <rPr>
            <sz val="10"/>
            <rFont val="Arial"/>
            <family val="2"/>
          </rPr>
          <t xml:space="preserve">Damalige Lage zwischen heutiger Schevemoorer Landstr. 84a und 84b.</t>
        </r>
      </text>
    </comment>
    <comment ref="B365" authorId="0">
      <text>
        <r>
          <rPr>
            <sz val="10"/>
            <rFont val="Arial"/>
            <family val="2"/>
          </rPr>
          <t xml:space="preserve">Jetzt Graubündener Straße 88</t>
        </r>
      </text>
    </comment>
    <comment ref="B367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B368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B369" authorId="0">
      <text>
        <r>
          <rPr>
            <sz val="10"/>
            <rFont val="Arial"/>
            <family val="2"/>
          </rPr>
          <t xml:space="preserve">War auf Stadtplan von 1949 noch eingezeichnet. 1950 wohnte Karl Köpernik bereits am Pollsdamm 7, und auf einem Luftbild von 1951 ist nichts mehr vom Haus zu erkennen.</t>
        </r>
      </text>
    </comment>
    <comment ref="B370" authorId="0">
      <text>
        <r>
          <rPr>
            <sz val="10"/>
            <rFont val="Arial"/>
            <family val="2"/>
          </rPr>
          <t xml:space="preserve">Jetzt Solothurner Straße 27</t>
        </r>
      </text>
    </comment>
    <comment ref="B371" authorId="0">
      <text>
        <r>
          <rPr>
            <sz val="10"/>
            <rFont val="Arial"/>
            <family val="2"/>
          </rPr>
          <t xml:space="preserve">Damalige Lage zwischen Gesamtschule Bremen Ost und der Sporthalle</t>
        </r>
      </text>
    </comment>
    <comment ref="B372" authorId="0">
      <text>
        <r>
          <rPr>
            <sz val="10"/>
            <rFont val="Arial"/>
            <family val="2"/>
          </rPr>
          <t xml:space="preserve">Jetzt Walliser Straße 120</t>
        </r>
      </text>
    </comment>
    <comment ref="B373" authorId="0">
      <text>
        <r>
          <rPr>
            <sz val="10"/>
            <rFont val="Arial"/>
            <family val="2"/>
          </rPr>
          <t xml:space="preserve">Jetzt Walliser Straße 73</t>
        </r>
      </text>
    </comment>
    <comment ref="B374" authorId="0">
      <text>
        <r>
          <rPr>
            <sz val="10"/>
            <rFont val="Arial"/>
            <family val="2"/>
          </rPr>
          <t xml:space="preserve">Jetzt Walliser Str. 72</t>
        </r>
      </text>
    </comment>
    <comment ref="B375" authorId="0">
      <text>
        <r>
          <rPr>
            <sz val="10"/>
            <rFont val="Arial"/>
            <family val="2"/>
          </rPr>
          <t xml:space="preserve">Jetzt Walliser Str. 72</t>
        </r>
      </text>
    </comment>
    <comment ref="B376" authorId="0">
      <text>
        <r>
          <rPr>
            <sz val="10"/>
            <rFont val="Arial"/>
            <family val="2"/>
          </rPr>
          <t xml:space="preserve">Jetzt Walliser Str. 60</t>
        </r>
      </text>
    </comment>
    <comment ref="B377" authorId="0">
      <text>
        <r>
          <rPr>
            <sz val="10"/>
            <rFont val="Arial"/>
            <family val="2"/>
          </rPr>
          <t xml:space="preserve">Ab 1966 Pollsdamm 45a</t>
        </r>
      </text>
    </comment>
    <comment ref="B378" authorId="0">
      <text>
        <r>
          <rPr>
            <sz val="10"/>
            <rFont val="Arial"/>
            <family val="2"/>
          </rPr>
          <t xml:space="preserve">Ab 1936 Pollsdamm 1, ab 1966 Pollsdamm 45.</t>
        </r>
      </text>
    </comment>
    <comment ref="B379" authorId="0">
      <text>
        <r>
          <rPr>
            <sz val="10"/>
            <rFont val="Arial"/>
            <family val="2"/>
          </rPr>
          <t xml:space="preserve">Jetzt Davoser Straße 57</t>
        </r>
      </text>
    </comment>
    <comment ref="B380" authorId="0">
      <text>
        <r>
          <rPr>
            <sz val="10"/>
            <rFont val="Arial"/>
            <family val="2"/>
          </rPr>
          <t xml:space="preserve">Jetzt Zermatter Straße 29</t>
        </r>
      </text>
    </comment>
    <comment ref="B381" authorId="0">
      <text>
        <r>
          <rPr>
            <sz val="10"/>
            <rFont val="Arial"/>
            <family val="2"/>
          </rPr>
          <t xml:space="preserve">Jetzt Davoser Straße 51</t>
        </r>
      </text>
    </comment>
    <comment ref="B382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B383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B384" authorId="0">
      <text>
        <r>
          <rPr>
            <sz val="10"/>
            <rFont val="Arial"/>
            <family val="2"/>
          </rPr>
          <t xml:space="preserve">Jetzt Osterholzer Möhlendamm 17a</t>
        </r>
      </text>
    </comment>
    <comment ref="B385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B386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B387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B388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B389" authorId="0">
      <text>
        <r>
          <rPr>
            <sz val="10"/>
            <rFont val="Arial"/>
            <family val="2"/>
          </rPr>
          <t xml:space="preserve">Jetzt Osterholzer Möhlendamm 35</t>
        </r>
      </text>
    </comment>
    <comment ref="B390" authorId="0">
      <text>
        <r>
          <rPr>
            <sz val="10"/>
            <rFont val="Arial"/>
            <family val="2"/>
          </rPr>
          <t xml:space="preserve">Jetzt Osterholzer Möhlendamm 35</t>
        </r>
      </text>
    </comment>
    <comment ref="B391" authorId="0">
      <text>
        <r>
          <rPr>
            <sz val="10"/>
            <rFont val="Arial"/>
            <family val="2"/>
          </rPr>
          <t xml:space="preserve">Jetzt Osterholzer Möhlendamm 43</t>
        </r>
      </text>
    </comment>
    <comment ref="B392" authorId="0">
      <text>
        <r>
          <rPr>
            <sz val="10"/>
            <rFont val="Arial"/>
            <family val="2"/>
          </rPr>
          <t xml:space="preserve">Jetzt Osterholzer Möhlendamm 45</t>
        </r>
      </text>
    </comment>
    <comment ref="B393" authorId="0">
      <text>
        <r>
          <rPr>
            <sz val="10"/>
            <rFont val="Arial"/>
            <family val="2"/>
          </rPr>
          <t xml:space="preserve">Jetzt Osterholzer Möhlendamm 47</t>
        </r>
      </text>
    </comment>
    <comment ref="B394" authorId="0">
      <text>
        <r>
          <rPr>
            <sz val="10"/>
            <rFont val="Arial"/>
            <family val="2"/>
          </rPr>
          <t xml:space="preserve">Jetzt Osterholzer Möhlendamm 44</t>
        </r>
      </text>
    </comment>
    <comment ref="B395" authorId="0">
      <text>
        <r>
          <rPr>
            <sz val="10"/>
            <rFont val="Arial"/>
            <family val="2"/>
          </rPr>
          <t xml:space="preserve">Jetzt Osterholzer Möhlendamm 46</t>
        </r>
      </text>
    </comment>
    <comment ref="B396" authorId="0">
      <text>
        <r>
          <rPr>
            <sz val="10"/>
            <rFont val="Arial"/>
            <family val="2"/>
          </rPr>
          <t xml:space="preserve">Etwa 1938 abgerissen.</t>
        </r>
      </text>
    </comment>
    <comment ref="C2" authorId="0">
      <text>
        <r>
          <rPr>
            <sz val="10"/>
            <rFont val="Arial"/>
            <family val="2"/>
          </rPr>
          <t xml:space="preserve">Früher Landgut Brauer, ab 1927 Kriete, im zweiten Weltkrieg stark beschädigt und 1951 abgerissen</t>
        </r>
      </text>
    </comment>
    <comment ref="C4" authorId="0">
      <text>
        <r>
          <rPr>
            <sz val="10"/>
            <rFont val="Arial"/>
            <family val="2"/>
          </rPr>
          <t xml:space="preserve">Bewohner ist 1908 nicht an dieser Stelle verzeichnet.</t>
        </r>
      </text>
    </comment>
    <comment ref="C12" authorId="0">
      <text>
        <r>
          <rPr>
            <sz val="10"/>
            <rFont val="Arial"/>
            <family val="2"/>
          </rPr>
          <t xml:space="preserve">Arbeitshypothese, dass Herm. Gartelmann von 1908 auf 1909 von Osterholz 33f zum Am Hahnenkamp 3 zieht.</t>
        </r>
      </text>
    </comment>
    <comment ref="C16" authorId="0">
      <text>
        <r>
          <rPr>
            <sz val="10"/>
            <rFont val="Arial"/>
            <family val="2"/>
          </rPr>
          <t xml:space="preserve">Bewohner ist 1908 nicht in Osterholz verzeichnet. Arbeitshypothese, dass Engelbert Behrens den Hof 1909 bis 1920 nutzt. Ab 1921 wird der alte Stammsitz wieder von der Familie Polls übernommen.</t>
        </r>
      </text>
    </comment>
    <comment ref="C17" authorId="0">
      <text>
        <r>
          <rPr>
            <sz val="10"/>
            <rFont val="Arial"/>
            <family val="2"/>
          </rPr>
          <t xml:space="preserve">Arbeitshypothese, dass Diedr. Behrens 1908 als Landmann bezeichnet wurde.</t>
        </r>
      </text>
    </comment>
    <comment ref="C19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3" authorId="0">
      <text>
        <r>
          <rPr>
            <sz val="10"/>
            <rFont val="Arial"/>
            <family val="2"/>
          </rPr>
          <t xml:space="preserve">Bewohner ist 1908 nicht an dieser Stelle verzeichnet.</t>
        </r>
      </text>
    </comment>
    <comment ref="C34" authorId="0">
      <text>
        <r>
          <rPr>
            <sz val="10"/>
            <rFont val="Arial"/>
            <family val="2"/>
          </rPr>
          <t xml:space="preserve">Bewohner ist 1908 nicht an dieser Stelle verzeichnet. Arbeitshypothese, dass Lür Nahrmann Nachfolger von Joh. Meyer ist.</t>
        </r>
      </text>
    </comment>
    <comment ref="C36" authorId="0">
      <text>
        <r>
          <rPr>
            <sz val="10"/>
            <rFont val="Arial"/>
            <family val="2"/>
          </rPr>
          <t xml:space="preserve">Bewohner ist 1908 nicht an dieser Stelle verzeichnet. Arbeitshypothese, dass Herm. Meier der Nachfolger von Joh. Graffstedt ist.</t>
        </r>
      </text>
    </comment>
    <comment ref="C43" authorId="0">
      <text>
        <r>
          <rPr>
            <sz val="10"/>
            <rFont val="Arial"/>
            <family val="2"/>
          </rPr>
          <t xml:space="preserve">Bewohner ist 1908 nicht an dieser Stelle verzeichnet. Arbeitshypothese, dass Joh. Meyer, Maurer, Nachfolger von Joh. Wagschal ist.</t>
        </r>
      </text>
    </comment>
    <comment ref="C56" authorId="0">
      <text>
        <r>
          <rPr>
            <sz val="10"/>
            <rFont val="Arial"/>
            <family val="2"/>
          </rPr>
          <t xml:space="preserve">Bewohnerin ist 1908 nicht in Osterholz verzeichnet.</t>
        </r>
      </text>
    </comment>
    <comment ref="C57" authorId="0">
      <text>
        <r>
          <rPr>
            <sz val="10"/>
            <rFont val="Arial"/>
            <family val="2"/>
          </rPr>
          <t xml:space="preserve">Bewohnerin ist 1908 nicht in Osterholz verzeichnet. Evtl. aber als Ehefrau von Joh. Schumacher, Osterholz 60.</t>
        </r>
      </text>
    </comment>
    <comment ref="C65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66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68" authorId="0">
      <text>
        <r>
          <rPr>
            <sz val="10"/>
            <rFont val="Arial"/>
            <family val="2"/>
          </rPr>
          <t xml:space="preserve">Arbeitshypothese, dass Lür Lüssen von 1908 auf 1909 von  Osterholz 11 zur Kämenade 44 zieht.</t>
        </r>
      </text>
    </comment>
    <comment ref="C91" authorId="0">
      <text>
        <r>
          <rPr>
            <sz val="10"/>
            <rFont val="Arial"/>
            <family val="2"/>
          </rPr>
          <t xml:space="preserve">Später Gastwirtschaft Weidenhöfer</t>
        </r>
      </text>
    </comment>
    <comment ref="C100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11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C112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C125" authorId="0">
      <text>
        <r>
          <rPr>
            <sz val="10"/>
            <rFont val="Arial"/>
            <family val="2"/>
          </rPr>
          <t xml:space="preserve">Nachfolger von Diedr. Meyer, Landmann ab 1908. 1920 dort Paulikats Wwe. Mit Wilhelm Achilles.</t>
        </r>
      </text>
    </comment>
    <comment ref="C127" authorId="0">
      <text>
        <r>
          <rPr>
            <sz val="10"/>
            <rFont val="Arial"/>
            <family val="2"/>
          </rPr>
          <t xml:space="preserve">Bewohnerin ist 1908 nicht in Osterholz verzeichnet.</t>
        </r>
      </text>
    </comment>
    <comment ref="C131" authorId="0">
      <text>
        <r>
          <rPr>
            <sz val="10"/>
            <rFont val="Arial"/>
            <family val="2"/>
          </rPr>
          <t xml:space="preserve">Bewohner ist 1908 nicht in Osterholz verzeichnet. Arbeitshypothese, dass Hinr. Rathkamp der Nachfolger von Heinrich Wolpmann ist.</t>
        </r>
      </text>
    </comment>
    <comment ref="C139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45" authorId="0">
      <text>
        <r>
          <rPr>
            <sz val="10"/>
            <rFont val="Arial"/>
            <family val="2"/>
          </rPr>
          <t xml:space="preserve">Bewohner ist 1908 nicht in Osterholz verzeichnet. Arbeitshypothese, dass Louis Lindemann der Nachfolger von Herm. Behrens ist.</t>
        </r>
      </text>
    </comment>
    <comment ref="C146" authorId="0">
      <text>
        <r>
          <rPr>
            <sz val="10"/>
            <rFont val="Arial"/>
            <family val="2"/>
          </rPr>
          <t xml:space="preserve">Arbeitshypothese, dass Aug. Albers von 1908 auf 1909 von Osterholz 27 zur Ellenerbrokstr. 32 zieht, und der Nachfolger von Joh. Gartelmann wird.</t>
        </r>
      </text>
    </comment>
    <comment ref="C147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49" authorId="0">
      <text>
        <r>
          <rPr>
            <sz val="10"/>
            <rFont val="Arial"/>
            <family val="2"/>
          </rPr>
          <t xml:space="preserve">Bewohner ist 1908 nicht an dieser Stelle verzeichnet.  Arbeitshypothese, dass Hin. Brüning der Sohn und Nachfolger von Alb. Brüning ist. Zieht von 1908 auf 1909 von Schevemoor 10 hierher.</t>
        </r>
      </text>
    </comment>
    <comment ref="C154" authorId="0">
      <text>
        <r>
          <rPr>
            <sz val="10"/>
            <rFont val="Arial"/>
            <family val="2"/>
          </rPr>
          <t xml:space="preserve">Bewohner ist 1908 nicht an dieser Stelle verzeichnet.</t>
        </r>
      </text>
    </comment>
    <comment ref="C162" authorId="0">
      <text>
        <r>
          <rPr>
            <sz val="10"/>
            <rFont val="Arial"/>
            <family val="2"/>
          </rPr>
          <t xml:space="preserve">Bewohner ist 1908 nicht in Osterholz verzeichnet. Arbeitshypothese, dass Karl Wilke der Nachfolger von Gathmann und Wesemann ist.</t>
        </r>
      </text>
    </comment>
    <comment ref="C167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69" authorId="0">
      <text>
        <r>
          <rPr>
            <sz val="10"/>
            <rFont val="Arial"/>
            <family val="2"/>
          </rPr>
          <t xml:space="preserve">Stadtlander gibt es 1951 auch an der Osterholzer Heerstr. 7 und 12a, ab 1954 Sebaldsbrücker Heerstr. 287 und 278 benummert.</t>
        </r>
      </text>
    </comment>
    <comment ref="C171" authorId="0">
      <text>
        <r>
          <rPr>
            <sz val="10"/>
            <rFont val="Arial"/>
            <family val="2"/>
          </rPr>
          <t xml:space="preserve">Bewohner ist 1908 nicht in Osterholz verzeichnet. Arbeitshypothese, dass Franz Weber der Nachfolger von Joh. Heinr. Meier ist.</t>
        </r>
      </text>
    </comment>
    <comment ref="C176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78" authorId="0">
      <text>
        <r>
          <rPr>
            <sz val="10"/>
            <rFont val="Arial"/>
            <family val="2"/>
          </rPr>
          <t xml:space="preserve">Bewohner ist 1908 nicht in Osterholz verzeichnet. Arbeitshypothese, dass er der Sohn von Wwe. Brinkhoff ist und 1909 Haushaltsvorstand ist.</t>
        </r>
      </text>
    </comment>
    <comment ref="C180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ins Nebenhaus Osterholz 113d / Osterholzer Chaussee 42 zieht und Nachfolger von Otto Treder ist.</t>
        </r>
      </text>
    </comment>
    <comment ref="C185" authorId="0">
      <text>
        <r>
          <rPr>
            <sz val="10"/>
            <rFont val="Arial"/>
            <family val="2"/>
          </rPr>
          <t xml:space="preserve">Bewohnerin ist 1908 nicht in Osterholz verzeichnet.</t>
        </r>
      </text>
    </comment>
    <comment ref="C196" authorId="0">
      <text>
        <r>
          <rPr>
            <sz val="10"/>
            <rFont val="Arial"/>
            <family val="2"/>
          </rPr>
          <t xml:space="preserve">Bewohner ist 1908 nicht in Osterholz verzeichnet.  Arbeitshypothese, dass Aug. Dohrmann der Nachfolger von Wwe. Schumacher und Sophie Ellmers ist.</t>
        </r>
      </text>
    </comment>
    <comment ref="C197" authorId="0">
      <text>
        <r>
          <rPr>
            <sz val="10"/>
            <rFont val="Arial"/>
            <family val="2"/>
          </rPr>
          <t xml:space="preserve">Unklar, ob Friedr. Kräft von 1908 auf 1909 wirklich von Osterholz 20a (O. Chaus. 117) nach Osterholzer Chaussee 115 umgezogen ist, oder ob dies nur ein Erfassungsfehler ist.</t>
        </r>
      </text>
    </comment>
    <comment ref="C202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05" authorId="0">
      <text>
        <r>
          <rPr>
            <sz val="10"/>
            <rFont val="Arial"/>
            <family val="2"/>
          </rPr>
          <t xml:space="preserve">Zwischen 1901 und 1908 zieht Werner hier ein</t>
        </r>
      </text>
    </comment>
    <comment ref="C209" authorId="0">
      <text>
        <r>
          <rPr>
            <sz val="10"/>
            <rFont val="Arial"/>
            <family val="2"/>
          </rPr>
          <t xml:space="preserve">Bewohner ist 1908 nicht in Osterholz verzeichnet. Arbeitshypothese, dass Georg Meier der Nachfolger von Herm. Gartelmann ist.</t>
        </r>
      </text>
    </comment>
    <comment ref="C210" authorId="0">
      <text>
        <r>
          <rPr>
            <sz val="10"/>
            <rFont val="Arial"/>
            <family val="2"/>
          </rPr>
          <t xml:space="preserve">Arbeitshypothese, dass Heinr. Essen von 1908 auf 1909 von Osterholz 26b in das neu errichtete Haus an der Osterholzer Chaussee 134 zieht.</t>
        </r>
      </text>
    </comment>
    <comment ref="C211" authorId="0">
      <text>
        <r>
          <rPr>
            <sz val="10"/>
            <rFont val="Arial"/>
            <family val="2"/>
          </rPr>
          <t xml:space="preserve">Arbeitshypothese, dass Aug. Meyer von 1908 auf 1909 von Osterholz 33e in das neu errichtete Haus an der Osterholzer Chaussee 134 zieht.</t>
        </r>
      </text>
    </comment>
    <comment ref="C213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von Osterholz 89 zur Osterholzer Chaussee 134 zieht.</t>
        </r>
      </text>
    </comment>
    <comment ref="C216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25" authorId="0">
      <text>
        <r>
          <rPr>
            <sz val="10"/>
            <rFont val="Arial"/>
            <family val="2"/>
          </rPr>
          <t xml:space="preserve">Bis 1936</t>
        </r>
      </text>
    </comment>
    <comment ref="C250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58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67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von Osterholz 71 kam, und die freigewordene Hofstelle von Lür Lüssen übernommen hat.</t>
        </r>
      </text>
    </comment>
    <comment ref="C272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73" authorId="0">
      <text>
        <r>
          <rPr>
            <sz val="10"/>
            <rFont val="Arial"/>
            <family val="2"/>
          </rPr>
          <t xml:space="preserve">Arbeitshypothese, dass Georg Boschen von 1908 auf 1909 von Osterholz 40 zur Osterholzer Dorfstr. 40 zieht.</t>
        </r>
      </text>
    </comment>
    <comment ref="C280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von Schevemoor 13 zur Osterholzer Dorfstr. 70 zieht und Nachfolger von Aug. Albers ist.</t>
        </r>
      </text>
    </comment>
    <comment ref="C281" authorId="0">
      <text>
        <r>
          <rPr>
            <sz val="10"/>
            <rFont val="Arial"/>
            <family val="2"/>
          </rPr>
          <t xml:space="preserve">Heinr. Hasselbrock wohnt 1908 in Ellen 41e. Arbeitshypothese, dass Heinr. Hasselbrock der Nachfolger von Rotermund ist.</t>
        </r>
      </text>
    </comment>
    <comment ref="C285" authorId="0">
      <text>
        <r>
          <rPr>
            <sz val="10"/>
            <rFont val="Arial"/>
            <family val="2"/>
          </rPr>
          <t xml:space="preserve">Bewohner ist 1908 nicht in Osterholz verzeichnet. Arbeitshypothese, dass Berend Schumacher der Nachfolger von Jos. Gransberger ist.</t>
        </r>
      </text>
    </comment>
    <comment ref="C290" authorId="0">
      <text>
        <r>
          <rPr>
            <sz val="10"/>
            <rFont val="Arial"/>
            <family val="2"/>
          </rPr>
          <t xml:space="preserve">Arbeitshypothese, dass Diedr. Hottmann von 1908 auf 1909 von Ellen 1h in die Osterholzer Dorfstr. 93 zieht.</t>
        </r>
      </text>
    </comment>
    <comment ref="C293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98" authorId="0">
      <text>
        <r>
          <rPr>
            <sz val="10"/>
            <rFont val="Arial"/>
            <family val="2"/>
          </rPr>
          <t xml:space="preserve">Rotermund zieht von 1908 auf 1909 von Osterholz 30 zur Osterholzer Landstr. 16. Arbeitshypothese, dass Diedr. Rotermund der Nachfolger von Johann Bischoff ist.</t>
        </r>
      </text>
    </comment>
    <comment ref="C300" authorId="0">
      <text>
        <r>
          <rPr>
            <sz val="10"/>
            <rFont val="Arial"/>
            <family val="2"/>
          </rPr>
          <t xml:space="preserve">Bewohner ist 1908 nicht in Osterholz verzeichnet. Arbeitshypothese, dass Herm. Boschen Nachfolger von Diedrich Schwepp ist.</t>
        </r>
      </text>
    </comment>
    <comment ref="C310" authorId="0">
      <text>
        <r>
          <rPr>
            <sz val="10"/>
            <rFont val="Arial"/>
            <family val="2"/>
          </rPr>
          <t xml:space="preserve">Bewohner ist 1908 nicht in Osterholz verzeichnet. Arbeitshypothese, dass Heinr. Runne der Nachfolger von Heinr. Hasselbrock ist.</t>
        </r>
      </text>
    </comment>
    <comment ref="C314" authorId="0">
      <text>
        <r>
          <rPr>
            <sz val="10"/>
            <rFont val="Arial"/>
            <family val="2"/>
          </rPr>
          <t xml:space="preserve">Bewohner ist 1908 nicht an dieser Stelle verzeichnet.. Arbeitshypothese, dass Joh. Gartelmann von 1908 auf 1909 aus dem Armenhaus Ellen 54 zur Osterholzer Landstraße 107 zieht.</t>
        </r>
      </text>
    </comment>
    <comment ref="C325" authorId="0">
      <text>
        <r>
          <rPr>
            <sz val="10"/>
            <rFont val="Arial"/>
            <family val="2"/>
          </rPr>
          <t xml:space="preserve">Bewohner ist 1908 nicht an dieser Stelle verzeichnet. Arbeitshypothese, dass Herm. Meier der Nachfolger von Karl Bertram ist.</t>
        </r>
      </text>
    </comment>
    <comment ref="C334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38" authorId="0">
      <text>
        <r>
          <rPr>
            <sz val="10"/>
            <rFont val="Arial"/>
            <family val="2"/>
          </rPr>
          <t xml:space="preserve">Bewohner ist 1908 nicht in Osterholz verzeichnet. Arbeitshypothese, dass Heinr. Tegge der Nachfolger von Hinr. Blome ist.</t>
        </r>
      </text>
    </comment>
    <comment ref="C363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71" authorId="0">
      <text>
        <r>
          <rPr>
            <sz val="10"/>
            <rFont val="Arial"/>
            <family val="2"/>
          </rPr>
          <t xml:space="preserve">Bewohner ist 1908 nicht an dieser Stelle verzeichnet. Arbeitshypothese, dass Lür Nahrmann der Nachfolger von Heinr. Nahrmann ist.</t>
        </r>
      </text>
    </comment>
    <comment ref="C386" authorId="0">
      <text>
        <r>
          <rPr>
            <sz val="10"/>
            <rFont val="Arial"/>
            <family val="2"/>
          </rPr>
          <t xml:space="preserve">Bewohner ist 1908 nicht in Osterholz verzeichnet. Arbeitshypothese, dass Herm. Bothe der Nachfolger von Joh. Hin. Vöge ist.</t>
        </r>
      </text>
    </comment>
    <comment ref="C390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93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98" authorId="0">
      <text>
        <r>
          <rPr>
            <sz val="10"/>
            <rFont val="Arial"/>
            <family val="2"/>
          </rPr>
          <t xml:space="preserve">Bis 1907 durch Herm. Fahrenholz, Arbeiter bewohnt. 1910 bewohnt von Wendt, Friedr., Tischler</t>
        </r>
      </text>
    </comment>
    <comment ref="C399" authorId="0">
      <text>
        <r>
          <rPr>
            <sz val="10"/>
            <rFont val="Arial"/>
            <family val="2"/>
          </rPr>
          <t xml:space="preserve">Letzter Bewohner 1908: Schultze, Hinr., Arbeiter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A4" authorId="0">
      <text>
        <r>
          <rPr>
            <sz val="10"/>
            <rFont val="Arial"/>
            <family val="2"/>
          </rPr>
          <t xml:space="preserve">Auch „Der Heideort“ genannt.</t>
        </r>
      </text>
    </comment>
    <comment ref="A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6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41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4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76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85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0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09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118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127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4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49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7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175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179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203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20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212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48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53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264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26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67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275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281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319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320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328" authorId="0">
      <text>
        <r>
          <rPr>
            <sz val="10"/>
            <rFont val="Arial"/>
            <family val="2"/>
          </rPr>
          <t xml:space="preserve">Wahrscheinlich ursprünglich die Hsnr. der alten Hofstelle Maas. Hier steht die Nr.16 stellvertretend für alle Klinikbedienstete das Direktorwohnhaus.</t>
        </r>
      </text>
    </comment>
    <comment ref="A33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57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A360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6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67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68" authorId="0">
      <text>
        <r>
          <rPr>
            <sz val="10"/>
            <rFont val="Arial"/>
            <family val="2"/>
          </rPr>
          <t xml:space="preserve">Damalige Lage unsicher.</t>
        </r>
      </text>
    </comment>
    <comment ref="B2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B3" authorId="0">
      <text>
        <r>
          <rPr>
            <sz val="10"/>
            <rFont val="Arial"/>
            <family val="2"/>
          </rPr>
          <t xml:space="preserve">Jetzt Walliser Straße 73</t>
        </r>
      </text>
    </comment>
    <comment ref="B4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8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10" authorId="0">
      <text>
        <r>
          <rPr>
            <sz val="10"/>
            <rFont val="Arial"/>
            <family val="2"/>
          </rPr>
          <t xml:space="preserve">Jetzt Davoser Straße 57</t>
        </r>
      </text>
    </comment>
    <comment ref="B16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7" authorId="0">
      <text>
        <r>
          <rPr>
            <sz val="10"/>
            <rFont val="Arial"/>
            <family val="2"/>
          </rPr>
          <t xml:space="preserve">Ab 1952 Stumpesweg 7</t>
        </r>
      </text>
    </comment>
    <comment ref="B18" authorId="0">
      <text>
        <r>
          <rPr>
            <sz val="10"/>
            <rFont val="Arial"/>
            <family val="2"/>
          </rPr>
          <t xml:space="preserve">Letztmaliger Eintrag 1966 dann Abriss. Jetzt Engelkenweg 3.</t>
        </r>
      </text>
    </comment>
    <comment ref="B20" authorId="0">
      <text>
        <r>
          <rPr>
            <sz val="10"/>
            <rFont val="Arial"/>
            <family val="2"/>
          </rPr>
          <t xml:space="preserve">Eigentlich an der Ellener Dorfstraße gelegen. In den 60er Jahren Ellener Dorfstr. 1, später Nr. 14</t>
        </r>
      </text>
    </comment>
    <comment ref="B24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B26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B28" authorId="0">
      <text>
        <r>
          <rPr>
            <sz val="10"/>
            <rFont val="Arial"/>
            <family val="2"/>
          </rPr>
          <t xml:space="preserve">Jetzt Zermatter Straße 29</t>
        </r>
      </text>
    </comment>
    <comment ref="B29" authorId="0">
      <text>
        <r>
          <rPr>
            <sz val="10"/>
            <rFont val="Arial"/>
            <family val="2"/>
          </rPr>
          <t xml:space="preserve">1970 abgerissen</t>
        </r>
      </text>
    </comment>
    <comment ref="B30" authorId="0">
      <text>
        <r>
          <rPr>
            <sz val="10"/>
            <rFont val="Arial"/>
            <family val="2"/>
          </rPr>
          <t xml:space="preserve">Ab 1936 Pollsdamm 1, ab 1966 Pollsdamm 45.</t>
        </r>
      </text>
    </comment>
    <comment ref="B31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B32" authorId="0">
      <text>
        <r>
          <rPr>
            <sz val="10"/>
            <rFont val="Arial"/>
            <family val="2"/>
          </rPr>
          <t xml:space="preserve">Jetzt Stankt-Gallener-Str. 22</t>
        </r>
      </text>
    </comment>
    <comment ref="B33" authorId="0">
      <text>
        <r>
          <rPr>
            <sz val="10"/>
            <rFont val="Arial"/>
            <family val="2"/>
          </rPr>
          <t xml:space="preserve">Jetzt Osterholzer Heerstr. 201a</t>
        </r>
      </text>
    </comment>
    <comment ref="B34" authorId="0">
      <text>
        <r>
          <rPr>
            <sz val="10"/>
            <rFont val="Arial"/>
            <family val="2"/>
          </rPr>
          <t xml:space="preserve">Ab 1930 Kastanienweg 1, ab 1954 Ellenerbrokweg 1</t>
        </r>
      </text>
    </comment>
    <comment ref="B35" authorId="0">
      <text>
        <r>
          <rPr>
            <sz val="10"/>
            <rFont val="Arial"/>
            <family val="2"/>
          </rPr>
          <t xml:space="preserve">Ab 1911 Am Siek 6</t>
        </r>
      </text>
    </comment>
    <comment ref="B41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43" authorId="0">
      <text>
        <r>
          <rPr>
            <sz val="10"/>
            <rFont val="Arial"/>
            <family val="2"/>
          </rPr>
          <t xml:space="preserve">Am 31.05.1981 nach Blitzschlag abgebrochen. Etwa 2013 wurde der Hof dann ganz aufgegeben.</t>
        </r>
      </text>
    </comment>
    <comment ref="B44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45" authorId="0">
      <text>
        <r>
          <rPr>
            <sz val="10"/>
            <rFont val="Arial"/>
            <family val="2"/>
          </rPr>
          <t xml:space="preserve">Später Grenzwehr 24. Letztmaliger Eintrag für dieses alte Gebäude von mind. 1828 war 1934.</t>
        </r>
      </text>
    </comment>
    <comment ref="B46" authorId="0">
      <text>
        <r>
          <rPr>
            <sz val="10"/>
            <rFont val="Arial"/>
            <family val="2"/>
          </rPr>
          <t xml:space="preserve">Ab 1937 Am Hallacker 127</t>
        </r>
      </text>
    </comment>
    <comment ref="B49" authorId="0">
      <text>
        <r>
          <rPr>
            <sz val="10"/>
            <rFont val="Arial"/>
            <family val="2"/>
          </rPr>
          <t xml:space="preserve">Später Grenzwehr 10</t>
        </r>
      </text>
    </comment>
    <comment ref="B50" authorId="0">
      <text>
        <r>
          <rPr>
            <sz val="10"/>
            <rFont val="Arial"/>
            <family val="2"/>
          </rPr>
          <t xml:space="preserve">Doppelhaus. Später Grenzwehr 23/25. Abriss ca. 1965. Hinter jetziger 23/25.</t>
        </r>
      </text>
    </comment>
    <comment ref="B51" authorId="0">
      <text>
        <r>
          <rPr>
            <sz val="10"/>
            <rFont val="Arial"/>
            <family val="2"/>
          </rPr>
          <t xml:space="preserve">Doppelhaus. Später Grenzwehr 23/25. Abriss ca. 1965. Hinter jetziger 23/25.</t>
        </r>
      </text>
    </comment>
    <comment ref="B54" authorId="0">
      <text>
        <r>
          <rPr>
            <sz val="10"/>
            <rFont val="Arial"/>
            <family val="2"/>
          </rPr>
          <t xml:space="preserve">Hsnr. jetzt nicht mehr vergeben. Wahrscheinlich ehemalige Lehrerwohnungen der alten Schule. 1935 das letzte Mal im Adressbuch.</t>
        </r>
      </text>
    </comment>
    <comment ref="B55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B56" authorId="0">
      <text>
        <r>
          <rPr>
            <sz val="10"/>
            <rFont val="Arial"/>
            <family val="2"/>
          </rPr>
          <t xml:space="preserve">Jetzt Osterholzer Möhlendamm 23</t>
        </r>
      </text>
    </comment>
    <comment ref="B57" authorId="0">
      <text>
        <r>
          <rPr>
            <sz val="10"/>
            <rFont val="Arial"/>
            <family val="2"/>
          </rPr>
          <t xml:space="preserve">Ab 1930 Kastanienweg 19, ab 1954 Ellenerbrokweg 19, jetzt Nr. 18.</t>
        </r>
      </text>
    </comment>
    <comment ref="B61" authorId="0">
      <text>
        <r>
          <rPr>
            <sz val="10"/>
            <rFont val="Arial"/>
            <family val="2"/>
          </rPr>
          <t xml:space="preserve">Jetzt Walliser Str. 60</t>
        </r>
      </text>
    </comment>
    <comment ref="B62" authorId="0">
      <text>
        <r>
          <rPr>
            <sz val="10"/>
            <rFont val="Arial"/>
            <family val="2"/>
          </rPr>
          <t xml:space="preserve">Ab 1930 Kastanienweg 16, ab 1954 Ellenerbrokweg 16</t>
        </r>
      </text>
    </comment>
    <comment ref="B63" authorId="0">
      <text>
        <r>
          <rPr>
            <sz val="10"/>
            <rFont val="Arial"/>
            <family val="2"/>
          </rPr>
          <t xml:space="preserve">Ab 1973 Engadiner Str. 45</t>
        </r>
      </text>
    </comment>
    <comment ref="B66" authorId="0">
      <text>
        <r>
          <rPr>
            <sz val="10"/>
            <rFont val="Arial"/>
            <family val="2"/>
          </rPr>
          <t xml:space="preserve">Ab 1938 Auf der Schevemoorer Heide 8</t>
        </r>
      </text>
    </comment>
    <comment ref="B70" authorId="0">
      <text>
        <r>
          <rPr>
            <sz val="10"/>
            <rFont val="Arial"/>
            <family val="2"/>
          </rPr>
          <t xml:space="preserve">Später Grenzwehr 12</t>
        </r>
      </text>
    </comment>
    <comment ref="B76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77" authorId="0">
      <text>
        <r>
          <rPr>
            <sz val="10"/>
            <rFont val="Arial"/>
            <family val="2"/>
          </rPr>
          <t xml:space="preserve">Ab 1938 Auf der Schevemoorer Heide 25</t>
        </r>
      </text>
    </comment>
    <comment ref="B78" authorId="0">
      <text>
        <r>
          <rPr>
            <sz val="10"/>
            <rFont val="Arial"/>
            <family val="2"/>
          </rPr>
          <t xml:space="preserve">Ab 1915 Auf der Schevemoorer Heide 8, ab 1938 Nr. 14</t>
        </r>
      </text>
    </comment>
    <comment ref="B79" authorId="0">
      <text>
        <r>
          <rPr>
            <sz val="10"/>
            <rFont val="Arial"/>
            <family val="2"/>
          </rPr>
          <t xml:space="preserve">Damalige Lage zwischen heutiger Schevemoorer Landstr. 84a und 84b.</t>
        </r>
      </text>
    </comment>
    <comment ref="B82" authorId="0">
      <text>
        <r>
          <rPr>
            <sz val="10"/>
            <rFont val="Arial"/>
            <family val="2"/>
          </rPr>
          <t xml:space="preserve">Das Haus ist womöglich ein Doppelhaus mit Nr. 20 und wird um 1938 Osterholzer Heerstr. 202.</t>
        </r>
      </text>
    </comment>
    <comment ref="B85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86" authorId="0">
      <text>
        <r>
          <rPr>
            <sz val="10"/>
            <rFont val="Arial"/>
            <family val="2"/>
          </rPr>
          <t xml:space="preserve">Hsnr. jetzt nicht mehr vergeben. Um 1973 abgerissen.</t>
        </r>
      </text>
    </comment>
    <comment ref="B88" authorId="0">
      <text>
        <r>
          <rPr>
            <sz val="10"/>
            <rFont val="Arial"/>
            <family val="2"/>
          </rPr>
          <t xml:space="preserve">Ab 1952 Stumpesweg 11</t>
        </r>
      </text>
    </comment>
    <comment ref="B89" authorId="0">
      <text>
        <r>
          <rPr>
            <sz val="10"/>
            <rFont val="Arial"/>
            <family val="2"/>
          </rPr>
          <t xml:space="preserve">Damalige Lage bei jetziger Nr. 39a</t>
        </r>
      </text>
    </comment>
    <comment ref="B95" authorId="0">
      <text>
        <r>
          <rPr>
            <sz val="10"/>
            <rFont val="Arial"/>
            <family val="2"/>
          </rPr>
          <t xml:space="preserve">Jetzt Osterholzer Möhlendamm 17a</t>
        </r>
      </text>
    </comment>
    <comment ref="B96" authorId="0">
      <text>
        <r>
          <rPr>
            <sz val="10"/>
            <rFont val="Arial"/>
            <family val="2"/>
          </rPr>
          <t xml:space="preserve">Jetzt Sudwalder Str. 3</t>
        </r>
      </text>
    </comment>
    <comment ref="B99" authorId="0">
      <text>
        <r>
          <rPr>
            <sz val="10"/>
            <rFont val="Arial"/>
            <family val="2"/>
          </rPr>
          <t xml:space="preserve">Jetzt Osterholzer Möhlendamm 47</t>
        </r>
      </text>
    </comment>
    <comment ref="B101" authorId="0">
      <text>
        <r>
          <rPr>
            <sz val="10"/>
            <rFont val="Arial"/>
            <family val="2"/>
          </rPr>
          <t xml:space="preserve">Jetzt Stankt-Gallener-Str. 6</t>
        </r>
      </text>
    </comment>
    <comment ref="B102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103" authorId="0">
      <text>
        <r>
          <rPr>
            <sz val="10"/>
            <rFont val="Arial"/>
            <family val="2"/>
          </rPr>
          <t xml:space="preserve">Später Grenzwehr 32</t>
        </r>
      </text>
    </comment>
    <comment ref="B105" authorId="0">
      <text>
        <r>
          <rPr>
            <sz val="10"/>
            <rFont val="Arial"/>
            <family val="2"/>
          </rPr>
          <t xml:space="preserve">Ab 1930 Kastanienweg 8, ab 1954 Ellenerbrokweg 8</t>
        </r>
      </text>
    </comment>
    <comment ref="B106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107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B108" authorId="0">
      <text>
        <r>
          <rPr>
            <sz val="10"/>
            <rFont val="Arial"/>
            <family val="2"/>
          </rPr>
          <t xml:space="preserve">Jetzt Möhlendamm 13</t>
        </r>
      </text>
    </comment>
    <comment ref="B111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B112" authorId="0">
      <text>
        <r>
          <rPr>
            <sz val="10"/>
            <rFont val="Arial"/>
            <family val="2"/>
          </rPr>
          <t xml:space="preserve">Ab 1937 Am Hallacker 125</t>
        </r>
      </text>
    </comment>
    <comment ref="B113" authorId="0">
      <text>
        <r>
          <rPr>
            <sz val="10"/>
            <rFont val="Arial"/>
            <family val="2"/>
          </rPr>
          <t xml:space="preserve">Damalige Lage bei jetziger Nr. 39a</t>
        </r>
      </text>
    </comment>
    <comment ref="B114" authorId="0">
      <text>
        <r>
          <rPr>
            <sz val="10"/>
            <color rgb="FF000000"/>
            <rFont val="Arial"/>
            <family val="2"/>
          </rPr>
          <t xml:space="preserve">Kurzer Hilgeskamp 6 (ab 1968)</t>
        </r>
      </text>
    </comment>
    <comment ref="B117" authorId="0">
      <text>
        <r>
          <rPr>
            <sz val="10"/>
            <rFont val="Arial"/>
            <family val="2"/>
          </rPr>
          <t xml:space="preserve">Ab ca. 1954 Sebaldsbrücker Heerstr. 307</t>
        </r>
      </text>
    </comment>
    <comment ref="B118" authorId="0">
      <text>
        <r>
          <rPr>
            <sz val="10"/>
            <rFont val="Arial"/>
            <family val="2"/>
          </rPr>
          <t xml:space="preserve">Bis 1951 letztes bestehendes Haus des Achterkamps. Ab 1952 dem Panrepel/Mahndorf zugeschlagen. Zum Panrepel 11, Zwischen Im Alten Dorf und Auf den Conroden.</t>
        </r>
      </text>
    </comment>
    <comment ref="B119" authorId="0">
      <text>
        <r>
          <rPr>
            <sz val="10"/>
            <rFont val="Arial"/>
            <family val="2"/>
          </rPr>
          <t xml:space="preserve">Später Grenzwehr 34</t>
        </r>
      </text>
    </comment>
    <comment ref="B121" authorId="0">
      <text>
        <r>
          <rPr>
            <sz val="10"/>
            <rFont val="Arial"/>
            <family val="2"/>
          </rPr>
          <t xml:space="preserve">Abgebrochen 1979</t>
        </r>
      </text>
    </comment>
    <comment ref="B123" authorId="0">
      <text>
        <r>
          <rPr>
            <sz val="10"/>
            <rFont val="Arial"/>
            <family val="2"/>
          </rPr>
          <t xml:space="preserve">Ab 1966 Pollsdamm 45a</t>
        </r>
      </text>
    </comment>
    <comment ref="B129" authorId="0">
      <text>
        <r>
          <rPr>
            <sz val="10"/>
            <rFont val="Arial"/>
            <family val="2"/>
          </rPr>
          <t xml:space="preserve">Jetzt Stankt-Gallener-Str. 30</t>
        </r>
      </text>
    </comment>
    <comment ref="B130" authorId="0">
      <text>
        <r>
          <rPr>
            <sz val="10"/>
            <rFont val="Arial"/>
            <family val="2"/>
          </rPr>
          <t xml:space="preserve">Ab 1911 Am Siek 16</t>
        </r>
      </text>
    </comment>
    <comment ref="B131" authorId="0">
      <text>
        <r>
          <rPr>
            <sz val="10"/>
            <rFont val="Arial"/>
            <family val="2"/>
          </rPr>
          <t xml:space="preserve">Kleines Haus auf der Ecke Grenzwehr/Ellenerbrokstraße.</t>
        </r>
      </text>
    </comment>
    <comment ref="B132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B135" authorId="0">
      <text>
        <r>
          <rPr>
            <sz val="10"/>
            <rFont val="Arial"/>
            <family val="2"/>
          </rPr>
          <t xml:space="preserve">Jetzt Hilgeskamp 1</t>
        </r>
      </text>
    </comment>
    <comment ref="B136" authorId="0">
      <text>
        <r>
          <rPr>
            <sz val="10"/>
            <rFont val="Arial"/>
            <family val="2"/>
          </rPr>
          <t xml:space="preserve">Hsnr. ab 1972 nicht mehr vergeben. Doppelhaus. Abgerissen 1975. Heuerlingsdoppelhaus.</t>
        </r>
      </text>
    </comment>
    <comment ref="B137" authorId="0">
      <text>
        <r>
          <rPr>
            <sz val="10"/>
            <rFont val="Arial"/>
            <family val="2"/>
          </rPr>
          <t xml:space="preserve">Wurde 1970 abgebrochen</t>
        </r>
      </text>
    </comment>
    <comment ref="B138" authorId="0">
      <text>
        <r>
          <rPr>
            <sz val="10"/>
            <rFont val="Arial"/>
            <family val="2"/>
          </rPr>
          <t xml:space="preserve">Wurde 1970 abgebrochen. Dies ist das eigentliche Hofmeierhaus.</t>
        </r>
      </text>
    </comment>
    <comment ref="B139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B141" authorId="0">
      <text>
        <r>
          <rPr>
            <sz val="10"/>
            <rFont val="Arial"/>
            <family val="2"/>
          </rPr>
          <t xml:space="preserve">Seit 1938 nicht mehr im Adressbuch aufgeführt. Danach Osterholzer Heerstr. 204. Wird bewohnt bis 1971.</t>
        </r>
      </text>
    </comment>
    <comment ref="B142" authorId="0">
      <text>
        <r>
          <rPr>
            <sz val="10"/>
            <rFont val="Arial"/>
            <family val="2"/>
          </rPr>
          <t xml:space="preserve">Hsnr. jetzt nicht mehr vergeben. 1977 letztmaliger Eintrag.</t>
        </r>
      </text>
    </comment>
    <comment ref="B144" authorId="0">
      <text>
        <r>
          <rPr>
            <sz val="10"/>
            <rFont val="Arial"/>
            <family val="2"/>
          </rPr>
          <t xml:space="preserve">Lage nicht sicher. Vermutlich Haus 8 der Klinik.</t>
        </r>
      </text>
    </comment>
    <comment ref="B145" authorId="0">
      <text>
        <r>
          <rPr>
            <sz val="10"/>
            <rFont val="Arial"/>
            <family val="2"/>
          </rPr>
          <t xml:space="preserve">Heuerlingsdoppelhaus</t>
        </r>
      </text>
    </comment>
    <comment ref="B146" authorId="0">
      <text>
        <r>
          <rPr>
            <sz val="10"/>
            <rFont val="Arial"/>
            <family val="2"/>
          </rPr>
          <t xml:space="preserve">Ab 1952 Stumpesweg 5</t>
        </r>
      </text>
    </comment>
    <comment ref="B147" authorId="0">
      <text>
        <r>
          <rPr>
            <sz val="10"/>
            <rFont val="Arial"/>
            <family val="2"/>
          </rPr>
          <t xml:space="preserve">Hsnr. 33 und 35 liegen im Haupthaus, früher wahrscheinlich Einliegerwohnung.</t>
        </r>
      </text>
    </comment>
    <comment ref="B149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51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B152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B154" authorId="0">
      <text>
        <r>
          <rPr>
            <sz val="10"/>
            <rFont val="Arial"/>
            <family val="2"/>
          </rPr>
          <t xml:space="preserve">Ganz kleines Haus. Auf alten Katasterkarten ist ein Gebäude eingezeichnet. Kein Hinweis, ob dies Nr. 220 war.</t>
        </r>
      </text>
    </comment>
    <comment ref="B156" authorId="0">
      <text>
        <r>
          <rPr>
            <sz val="10"/>
            <rFont val="Arial"/>
            <family val="2"/>
          </rPr>
          <t xml:space="preserve">Ganz kleines Haus. Auf alten Katasterkarten ist ein Gebäude eingezeichnet. Kein Hinweis, ob dies Nr. 220 war.</t>
        </r>
      </text>
    </comment>
    <comment ref="B157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B158" authorId="0">
      <text>
        <r>
          <rPr>
            <sz val="10"/>
            <rFont val="Arial"/>
            <family val="2"/>
          </rPr>
          <t xml:space="preserve">Ab 1916 Osterholzer Heerstr. 229, laut Bebauungsplan von 1968 aber Nr. 231</t>
        </r>
      </text>
    </comment>
    <comment ref="B159" authorId="0">
      <text>
        <r>
          <rPr>
            <sz val="10"/>
            <rFont val="Arial"/>
            <family val="2"/>
          </rPr>
          <t xml:space="preserve">Häuslingshaus, abgebrochen 1980. Jetzt Mercedes Benz.</t>
        </r>
      </text>
    </comment>
    <comment ref="B161" authorId="0">
      <text>
        <r>
          <rPr>
            <sz val="10"/>
            <rFont val="Arial"/>
            <family val="2"/>
          </rPr>
          <t xml:space="preserve">Später Grenzwehr 8</t>
        </r>
      </text>
    </comment>
    <comment ref="B162" authorId="0">
      <text>
        <r>
          <rPr>
            <sz val="10"/>
            <rFont val="Arial"/>
            <family val="2"/>
          </rPr>
          <t xml:space="preserve">Jetzt Osterholzer Möhlendamm 45</t>
        </r>
      </text>
    </comment>
    <comment ref="B164" authorId="0">
      <text>
        <r>
          <rPr>
            <sz val="10"/>
            <rFont val="Arial"/>
            <family val="2"/>
          </rPr>
          <t xml:space="preserve">Später Grenzwehr 46/48</t>
        </r>
      </text>
    </comment>
    <comment ref="B170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171" authorId="0">
      <text>
        <r>
          <rPr>
            <sz val="10"/>
            <rFont val="Arial"/>
            <family val="2"/>
          </rPr>
          <t xml:space="preserve">Später Grenzwehr 39</t>
        </r>
      </text>
    </comment>
    <comment ref="B172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B174" authorId="0">
      <text>
        <r>
          <rPr>
            <sz val="10"/>
            <rFont val="Arial"/>
            <family val="2"/>
          </rPr>
          <t xml:space="preserve">War auf Stadtplan von 1949 noch eingezeichnet. 1950 wohnte Karl Köpernik bereits am Pollsdamm 7, und auf einem Luftbild von 1951 ist nichts mehr vom Haus zu erkennen.</t>
        </r>
      </text>
    </comment>
    <comment ref="B176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B179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182" authorId="0">
      <text>
        <r>
          <rPr>
            <sz val="10"/>
            <rFont val="Arial"/>
            <family val="2"/>
          </rPr>
          <t xml:space="preserve">Ellenerbrokstraße 12+14 waren wahrscheinlich ein Doppelhaus.</t>
        </r>
      </text>
    </comment>
    <comment ref="B183" authorId="0">
      <text>
        <r>
          <rPr>
            <sz val="10"/>
            <rFont val="Arial"/>
            <family val="2"/>
          </rPr>
          <t xml:space="preserve">Jetzt Schimmelhof</t>
        </r>
      </text>
    </comment>
    <comment ref="B184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B186" authorId="0">
      <text>
        <r>
          <rPr>
            <sz val="10"/>
            <rFont val="Arial"/>
            <family val="2"/>
          </rPr>
          <t xml:space="preserve">Ab 1916 Osterholzer Heerstr. 231, laut Bebauungsplan von 1968 aber Nr. 229</t>
        </r>
      </text>
    </comment>
    <comment ref="B187" authorId="0">
      <text>
        <r>
          <rPr>
            <sz val="10"/>
            <rFont val="Arial"/>
            <family val="2"/>
          </rPr>
          <t xml:space="preserve">Seit 1938 nicht mehr im Adressbuch aufgeführt. Danach  Osterholzer Heerstr. 206.</t>
        </r>
      </text>
    </comment>
    <comment ref="B188" authorId="0">
      <text>
        <r>
          <rPr>
            <sz val="10"/>
            <rFont val="Arial"/>
            <family val="2"/>
          </rPr>
          <t xml:space="preserve">Seit 1938 nicht mehr im Adressbuch aufgeführt. Danach  Osterholzer Heerstr. 206.</t>
        </r>
      </text>
    </comment>
    <comment ref="B189" authorId="0">
      <text>
        <r>
          <rPr>
            <sz val="10"/>
            <rFont val="Arial"/>
            <family val="2"/>
          </rPr>
          <t xml:space="preserve">Etwa 1938 abgerissen.</t>
        </r>
      </text>
    </comment>
    <comment ref="B190" authorId="0">
      <text>
        <r>
          <rPr>
            <sz val="10"/>
            <rFont val="Arial"/>
            <family val="2"/>
          </rPr>
          <t xml:space="preserve">Jetzt Parkplatz an der Grindelwaldstraße. 1970 abgebrochen.</t>
        </r>
      </text>
    </comment>
    <comment ref="B191" authorId="0">
      <text>
        <r>
          <rPr>
            <sz val="10"/>
            <rFont val="Arial"/>
            <family val="2"/>
          </rPr>
          <t xml:space="preserve">Jetzt Stankt-Gallener-Str. 20</t>
        </r>
      </text>
    </comment>
    <comment ref="B197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B198" authorId="0">
      <text>
        <r>
          <rPr>
            <sz val="10"/>
            <rFont val="Arial"/>
            <family val="2"/>
          </rPr>
          <t xml:space="preserve">1987 abgerissen. Damalige Lage hinter heutiger Osterholzer Dorfstr. 1k+1m.</t>
        </r>
      </text>
    </comment>
    <comment ref="B201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B203" authorId="0">
      <text>
        <r>
          <rPr>
            <sz val="10"/>
            <rFont val="Arial"/>
            <family val="2"/>
          </rPr>
          <t xml:space="preserve">Haus 9 der Klinik</t>
        </r>
      </text>
    </comment>
    <comment ref="B204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205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207" authorId="0">
      <text>
        <r>
          <rPr>
            <sz val="10"/>
            <rFont val="Arial"/>
            <family val="2"/>
          </rPr>
          <t xml:space="preserve">Später Grenzwehr 14</t>
        </r>
      </text>
    </comment>
    <comment ref="B208" authorId="0">
      <text>
        <r>
          <rPr>
            <sz val="10"/>
            <rFont val="Arial"/>
            <family val="2"/>
          </rPr>
          <t xml:space="preserve">Ab 1938 Auf der Schevemoorer Heide 11</t>
        </r>
      </text>
    </comment>
    <comment ref="B210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B211" authorId="0">
      <text>
        <r>
          <rPr>
            <sz val="10"/>
            <rFont val="Arial"/>
            <family val="2"/>
          </rPr>
          <t xml:space="preserve">Jetzt Schevemoorer Landstraße 76a</t>
        </r>
      </text>
    </comment>
    <comment ref="B215" authorId="0">
      <text>
        <r>
          <rPr>
            <sz val="10"/>
            <rFont val="Arial"/>
            <family val="2"/>
          </rPr>
          <t xml:space="preserve">Ab 1930 Kastanienweg 6, ab 1954 Ellenerbrokweg 6</t>
        </r>
      </text>
    </comment>
    <comment ref="B216" authorId="0">
      <text>
        <r>
          <rPr>
            <sz val="10"/>
            <rFont val="Arial"/>
            <family val="2"/>
          </rPr>
          <t xml:space="preserve">Jetzt Züricher Str. 2</t>
        </r>
      </text>
    </comment>
    <comment ref="B217" authorId="0">
      <text>
        <r>
          <rPr>
            <sz val="10"/>
            <rFont val="Arial"/>
            <family val="2"/>
          </rPr>
          <t xml:space="preserve">1961 letztmaliger Eintrag für Meier, Johann, Maurer unter Zum Panrepel 18.</t>
        </r>
      </text>
    </comment>
    <comment ref="B218" authorId="0">
      <text>
        <r>
          <rPr>
            <sz val="10"/>
            <rFont val="Arial"/>
            <family val="2"/>
          </rPr>
          <t xml:space="preserve">Hsnr. ab 1968 nicht mehr vergeben. Doppelhaus. Abgerissen 1975. Heuerlingsdoppelhaus.</t>
        </r>
      </text>
    </comment>
    <comment ref="B221" authorId="0">
      <text>
        <r>
          <rPr>
            <sz val="10"/>
            <rFont val="Arial"/>
            <family val="2"/>
          </rPr>
          <t xml:space="preserve">Heuerlingsdoppelhaus, abgerissen nach 1993.</t>
        </r>
      </text>
    </comment>
    <comment ref="B223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B224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229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230" authorId="0">
      <text>
        <r>
          <rPr>
            <sz val="10"/>
            <rFont val="Arial"/>
            <family val="2"/>
          </rPr>
          <t xml:space="preserve">Später Grenzwehr 28</t>
        </r>
      </text>
    </comment>
    <comment ref="B234" authorId="0">
      <text>
        <r>
          <rPr>
            <sz val="10"/>
            <rFont val="Arial"/>
            <family val="2"/>
          </rPr>
          <t xml:space="preserve">Jetzt Sudwalder Str. 1</t>
        </r>
      </text>
    </comment>
    <comment ref="B235" authorId="0">
      <text>
        <r>
          <rPr>
            <sz val="10"/>
            <rFont val="Arial"/>
            <family val="2"/>
          </rPr>
          <t xml:space="preserve">Jetzt Graubündener Straße 88</t>
        </r>
      </text>
    </comment>
    <comment ref="B236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239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B240" authorId="0">
      <text>
        <r>
          <rPr>
            <sz val="10"/>
            <rFont val="Arial"/>
            <family val="2"/>
          </rPr>
          <t xml:space="preserve">Jetzt Stankt-Gallener-Str. 28</t>
        </r>
      </text>
    </comment>
    <comment ref="B248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250" authorId="0">
      <text>
        <r>
          <rPr>
            <sz val="10"/>
            <rFont val="Arial"/>
            <family val="2"/>
          </rPr>
          <t xml:space="preserve">Ab 1951 Schevemoorer Landstraße 88</t>
        </r>
      </text>
    </comment>
    <comment ref="B252" authorId="0">
      <text>
        <r>
          <rPr>
            <sz val="10"/>
            <rFont val="Arial"/>
            <family val="2"/>
          </rPr>
          <t xml:space="preserve">Ab 1952 Stumpesweg 9</t>
        </r>
      </text>
    </comment>
    <comment ref="B253" authorId="0">
      <text>
        <r>
          <rPr>
            <sz val="10"/>
            <rFont val="Arial"/>
            <family val="2"/>
          </rPr>
          <t xml:space="preserve">1961 letzmaliger Eintrag für Dietrich, Gustav, Heizer; Meier, Bernhard, Klempner; Riemann, Walter, Arbeiter unter Zum Panrepel 6.</t>
        </r>
      </text>
    </comment>
    <comment ref="B256" authorId="0">
      <text>
        <r>
          <rPr>
            <sz val="10"/>
            <rFont val="Arial"/>
            <family val="2"/>
          </rPr>
          <t xml:space="preserve">Jetzt Davoser Straße 51</t>
        </r>
      </text>
    </comment>
    <comment ref="B259" authorId="0">
      <text>
        <r>
          <rPr>
            <sz val="10"/>
            <rFont val="Arial"/>
            <family val="2"/>
          </rPr>
          <t xml:space="preserve">Ab 1952 Stumpesweg 3</t>
        </r>
      </text>
    </comment>
    <comment ref="B263" authorId="0">
      <text>
        <r>
          <rPr>
            <sz val="10"/>
            <rFont val="Arial"/>
            <family val="2"/>
          </rPr>
          <t xml:space="preserve">Jetzt Osterholzer Möhlendamm 46</t>
        </r>
      </text>
    </comment>
    <comment ref="B264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B266" authorId="0">
      <text>
        <r>
          <rPr>
            <sz val="10"/>
            <rFont val="Arial"/>
            <family val="2"/>
          </rPr>
          <t xml:space="preserve">Pförtnerhaus</t>
        </r>
      </text>
    </comment>
    <comment ref="B268" authorId="0">
      <text>
        <r>
          <rPr>
            <sz val="10"/>
            <rFont val="Arial"/>
            <family val="2"/>
          </rPr>
          <t xml:space="preserve">Jetzt Walliser Straße 120</t>
        </r>
      </text>
    </comment>
    <comment ref="B269" authorId="0">
      <text>
        <r>
          <rPr>
            <sz val="10"/>
            <rFont val="Arial"/>
            <family val="2"/>
          </rPr>
          <t xml:space="preserve">Bis 1914 im Adressbuch geführt, 1915 eventuell unter Nr. 5 als unbewohnt geführt. Stand vielleicht als leere Restimmobilie, als Lindemann 1914 die Nr.5 neu gebaut hat.</t>
        </r>
      </text>
    </comment>
    <comment ref="B270" authorId="0">
      <text>
        <r>
          <rPr>
            <sz val="10"/>
            <rFont val="Arial"/>
            <family val="2"/>
          </rPr>
          <t xml:space="preserve">Jetzt Heiligenbergstraße 17-21.</t>
        </r>
      </text>
    </comment>
    <comment ref="B272" authorId="0">
      <text>
        <r>
          <rPr>
            <sz val="10"/>
            <rFont val="Arial"/>
            <family val="2"/>
          </rPr>
          <t xml:space="preserve">Bis 1937 Auf der Schevemoorer Heide 1-2, ab 1938 Nr. 2-4</t>
        </r>
      </text>
    </comment>
    <comment ref="B273" authorId="0">
      <text>
        <r>
          <rPr>
            <sz val="10"/>
            <rFont val="Arial"/>
            <family val="2"/>
          </rPr>
          <t xml:space="preserve">Bis 1937 Auf der Schevemoorer Heide 1-2, ab 1938 Nr. 2-4, abgebrochen 1975.</t>
        </r>
      </text>
    </comment>
    <comment ref="B274" authorId="0">
      <text>
        <r>
          <rPr>
            <sz val="10"/>
            <rFont val="Arial"/>
            <family val="2"/>
          </rPr>
          <t xml:space="preserve">Damalige Lage zwischen Gesamtschule Bremen Ost und der Sporthalle</t>
        </r>
      </text>
    </comment>
    <comment ref="B275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276" authorId="0">
      <text>
        <r>
          <rPr>
            <sz val="10"/>
            <rFont val="Arial"/>
            <family val="2"/>
          </rPr>
          <t xml:space="preserve">Hsnr. jetzt nicht mehr vergeben. Jetzt Mercedes-Benz.</t>
        </r>
      </text>
    </comment>
    <comment ref="B278" authorId="0">
      <text>
        <r>
          <rPr>
            <sz val="10"/>
            <rFont val="Arial"/>
            <family val="2"/>
          </rPr>
          <t xml:space="preserve">1921 das letzte Mal als Hsnr. 12 erwähnt.</t>
        </r>
      </text>
    </comment>
    <comment ref="B279" authorId="0">
      <text>
        <r>
          <rPr>
            <sz val="10"/>
            <rFont val="Arial"/>
            <family val="2"/>
          </rPr>
          <t xml:space="preserve">Später Grenzwehr 46/48</t>
        </r>
      </text>
    </comment>
    <comment ref="B281" authorId="0">
      <text>
        <r>
          <rPr>
            <sz val="10"/>
            <rFont val="Arial"/>
            <family val="2"/>
          </rPr>
          <t xml:space="preserve">Lage nicht sicher. Vermutlich Haus 7 der Klinik.</t>
        </r>
      </text>
    </comment>
    <comment ref="B284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286" authorId="0">
      <text>
        <r>
          <rPr>
            <sz val="10"/>
            <rFont val="Arial"/>
            <family val="2"/>
          </rPr>
          <t xml:space="preserve">Jetzt Neuwieder Straße 23</t>
        </r>
      </text>
    </comment>
    <comment ref="B287" authorId="0">
      <text>
        <r>
          <rPr>
            <sz val="10"/>
            <rFont val="Arial"/>
            <family val="2"/>
          </rPr>
          <t xml:space="preserve">Später Grenzwehr 6</t>
        </r>
      </text>
    </comment>
    <comment ref="B289" authorId="0">
      <text>
        <r>
          <rPr>
            <sz val="10"/>
            <rFont val="Arial"/>
            <family val="2"/>
          </rPr>
          <t xml:space="preserve">Jetzt Osterholzer Möhlendamm 35</t>
        </r>
      </text>
    </comment>
    <comment ref="B291" authorId="0">
      <text>
        <r>
          <rPr>
            <sz val="10"/>
            <rFont val="Arial"/>
            <family val="2"/>
          </rPr>
          <t xml:space="preserve">Hsnr. jetzt nicht mehr vergeben. Jetzt Butenlake 12</t>
        </r>
      </text>
    </comment>
    <comment ref="B292" authorId="0">
      <text>
        <r>
          <rPr>
            <sz val="10"/>
            <rFont val="Arial"/>
            <family val="2"/>
          </rPr>
          <t xml:space="preserve">Ab ca. 1954 Sebaldsbrücker Heerstr. 311</t>
        </r>
      </text>
    </comment>
    <comment ref="B293" authorId="0">
      <text>
        <r>
          <rPr>
            <sz val="10"/>
            <rFont val="Arial"/>
            <family val="2"/>
          </rPr>
          <t xml:space="preserve">Jetzt Osterholzer Möhlendamm 43</t>
        </r>
      </text>
    </comment>
    <comment ref="B294" authorId="0">
      <text>
        <r>
          <rPr>
            <sz val="10"/>
            <rFont val="Arial"/>
            <family val="2"/>
          </rPr>
          <t xml:space="preserve">Zwischen 2010 und 2014 abgerissen.</t>
        </r>
      </text>
    </comment>
    <comment ref="B296" authorId="0">
      <text>
        <r>
          <rPr>
            <sz val="10"/>
            <rFont val="Arial"/>
            <family val="2"/>
          </rPr>
          <t xml:space="preserve">Abgerissen ca. 1964. Jetzt Druckerei Humburg.</t>
        </r>
      </text>
    </comment>
    <comment ref="B297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B298" authorId="0">
      <text>
        <r>
          <rPr>
            <sz val="10"/>
            <rFont val="Arial"/>
            <family val="2"/>
          </rPr>
          <t xml:space="preserve">Ab 1915 Auf der Schevemoorer Heide 9, ab 1938 Nr. 17</t>
        </r>
      </text>
    </comment>
    <comment ref="B303" authorId="0">
      <text>
        <r>
          <rPr>
            <sz val="10"/>
            <color rgb="FF000000"/>
            <rFont val="Arial"/>
            <family val="2"/>
          </rPr>
          <t xml:space="preserve">Kurzer Hilgeskamp 4 (ab 1968)</t>
        </r>
      </text>
    </comment>
    <comment ref="B309" authorId="0">
      <text>
        <r>
          <rPr>
            <sz val="10"/>
            <rFont val="Arial"/>
            <family val="2"/>
          </rPr>
          <t xml:space="preserve">Hsnr. jetzt nicht mehr vergeben. 1972 letztmaliger Eintrag.</t>
        </r>
      </text>
    </comment>
    <comment ref="B310" authorId="0">
      <text>
        <r>
          <rPr>
            <sz val="10"/>
            <rFont val="Arial"/>
            <family val="2"/>
          </rPr>
          <t xml:space="preserve">Später Kaufhaus Behling, abgebrochen 1986.</t>
        </r>
      </text>
    </comment>
    <comment ref="B311" authorId="0">
      <text>
        <r>
          <rPr>
            <sz val="10"/>
            <rFont val="Arial"/>
            <family val="2"/>
          </rPr>
          <t xml:space="preserve">Ab ca. 1954 Sebaldsbrücker Heerstr. 279</t>
        </r>
      </text>
    </comment>
    <comment ref="B312" authorId="0">
      <text>
        <r>
          <rPr>
            <sz val="10"/>
            <rFont val="Arial"/>
            <family val="2"/>
          </rPr>
          <t xml:space="preserve">Jetzt Walliser Str. 72</t>
        </r>
      </text>
    </comment>
    <comment ref="B313" authorId="0">
      <text>
        <r>
          <rPr>
            <sz val="10"/>
            <rFont val="Arial"/>
            <family val="2"/>
          </rPr>
          <t xml:space="preserve">Jetzt Walliser Str. 72</t>
        </r>
      </text>
    </comment>
    <comment ref="B314" authorId="0">
      <text>
        <r>
          <rPr>
            <sz val="10"/>
            <rFont val="Arial"/>
            <family val="2"/>
          </rPr>
          <t xml:space="preserve">Ab ca. 1954 Sebaldsbrücker Heerstr. 283</t>
        </r>
      </text>
    </comment>
    <comment ref="B316" authorId="0">
      <text>
        <r>
          <rPr>
            <sz val="10"/>
            <rFont val="Arial"/>
            <family val="2"/>
          </rPr>
          <t xml:space="preserve">Jetzt Osterholzer Möhlendamm 14</t>
        </r>
      </text>
    </comment>
    <comment ref="B318" authorId="0">
      <text>
        <r>
          <rPr>
            <sz val="10"/>
            <rFont val="Arial"/>
            <family val="2"/>
          </rPr>
          <t xml:space="preserve">Ab 1938 Auf der Schevemoorer Heide 27</t>
        </r>
      </text>
    </comment>
    <comment ref="B320" authorId="0">
      <text>
        <r>
          <rPr>
            <sz val="10"/>
            <rFont val="Arial"/>
            <family val="2"/>
          </rPr>
          <t xml:space="preserve">Haus 17 der Klinik</t>
        </r>
      </text>
    </comment>
    <comment ref="B321" authorId="0">
      <text>
        <r>
          <rPr>
            <sz val="10"/>
            <rFont val="Arial"/>
            <family val="2"/>
          </rPr>
          <t xml:space="preserve">Später Grenzwehr 16</t>
        </r>
      </text>
    </comment>
    <comment ref="B323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B324" authorId="0">
      <text>
        <r>
          <rPr>
            <sz val="10"/>
            <rFont val="Arial"/>
            <family val="2"/>
          </rPr>
          <t xml:space="preserve">Am 10. März 2014 abgebrannt.</t>
        </r>
      </text>
    </comment>
    <comment ref="B327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328" authorId="0">
      <text>
        <r>
          <rPr>
            <sz val="10"/>
            <rFont val="Arial"/>
            <family val="2"/>
          </rPr>
          <t xml:space="preserve">Haus 17 der Klinik. Hier ist wohl nur die Meldeadresse. Wohnort ist die alte Hofstelle Nr.16</t>
        </r>
      </text>
    </comment>
    <comment ref="B330" authorId="0">
      <text>
        <r>
          <rPr>
            <sz val="10"/>
            <rFont val="Arial"/>
            <family val="2"/>
          </rPr>
          <t xml:space="preserve">Ab 1952 Stumpesweg 7</t>
        </r>
      </text>
    </comment>
    <comment ref="B331" authorId="0">
      <text>
        <r>
          <rPr>
            <sz val="10"/>
            <rFont val="Arial"/>
            <family val="2"/>
          </rPr>
          <t xml:space="preserve">Ab 1938 Auf der Schevemoorer Heide 6</t>
        </r>
      </text>
    </comment>
    <comment ref="B332" authorId="0">
      <text>
        <r>
          <rPr>
            <sz val="10"/>
            <rFont val="Arial"/>
            <family val="2"/>
          </rPr>
          <t xml:space="preserve">Abgerissen zwischen 1982 und 1993</t>
        </r>
      </text>
    </comment>
    <comment ref="B334" authorId="0">
      <text>
        <r>
          <rPr>
            <sz val="10"/>
            <rFont val="Arial"/>
            <family val="2"/>
          </rPr>
          <t xml:space="preserve">Damalige Lage unsicher. Eventuell ein Teil eines Gebäudeensembles, dass 1915 noch auf Karten zu erkennen ist. Letztmaliger Adressbucheintrag dieser Hausnummer war 1911. </t>
        </r>
      </text>
    </comment>
    <comment ref="B335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B336" authorId="0">
      <text>
        <r>
          <rPr>
            <sz val="10"/>
            <rFont val="Arial"/>
            <family val="2"/>
          </rPr>
          <t xml:space="preserve">Jetzt Osterholzer Möhlendamm 44</t>
        </r>
      </text>
    </comment>
    <comment ref="B338" authorId="0">
      <text>
        <r>
          <rPr>
            <sz val="10"/>
            <rFont val="Arial"/>
            <family val="2"/>
          </rPr>
          <t xml:space="preserve">Jetzt Osterholzer Möhlendamm 25. Lage damals weiter nach hinten.</t>
        </r>
      </text>
    </comment>
    <comment ref="B339" authorId="0">
      <text>
        <r>
          <rPr>
            <sz val="10"/>
            <rFont val="Arial"/>
            <family val="2"/>
          </rPr>
          <t xml:space="preserve">Jetzt Stankt-Gallener-Str. 12</t>
        </r>
      </text>
    </comment>
    <comment ref="B340" authorId="0">
      <text>
        <r>
          <rPr>
            <sz val="10"/>
            <rFont val="Arial"/>
            <family val="2"/>
          </rPr>
          <t xml:space="preserve">1970 abgerissen</t>
        </r>
      </text>
    </comment>
    <comment ref="B342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343" authorId="0">
      <text>
        <r>
          <rPr>
            <sz val="10"/>
            <rFont val="Arial"/>
            <family val="2"/>
          </rPr>
          <t xml:space="preserve">Jetzt Stankt-Gallener-Str. 26</t>
        </r>
      </text>
    </comment>
    <comment ref="B346" authorId="0">
      <text>
        <r>
          <rPr>
            <sz val="10"/>
            <rFont val="Arial"/>
            <family val="2"/>
          </rPr>
          <t xml:space="preserve">Ab 1952 Stumpesweg 2</t>
        </r>
      </text>
    </comment>
    <comment ref="B347" authorId="0">
      <text>
        <r>
          <rPr>
            <sz val="10"/>
            <rFont val="Arial"/>
            <family val="2"/>
          </rPr>
          <t xml:space="preserve">Ab ca. 1954 Sebaldsbrücker Heerstr. 287</t>
        </r>
      </text>
    </comment>
    <comment ref="B348" authorId="0">
      <text>
        <r>
          <rPr>
            <sz val="10"/>
            <rFont val="Arial"/>
            <family val="2"/>
          </rPr>
          <t xml:space="preserve">Stand auf dem Gelände der Züricher Str. 4 + 6, an der Vorderkante der jetzigen Moschee.</t>
        </r>
      </text>
    </comment>
    <comment ref="B355" authorId="0">
      <text>
        <r>
          <rPr>
            <sz val="10"/>
            <rFont val="Arial"/>
            <family val="2"/>
          </rPr>
          <t xml:space="preserve">Jetzt Solothurner Straße 27</t>
        </r>
      </text>
    </comment>
    <comment ref="B356" authorId="0">
      <text>
        <r>
          <rPr>
            <sz val="10"/>
            <rFont val="Arial"/>
            <family val="2"/>
          </rPr>
          <t xml:space="preserve">Hof 1913 abgebrannt, neuer Hof abgerissen ab 11.2.1994</t>
        </r>
      </text>
    </comment>
    <comment ref="B358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B359" authorId="0">
      <text>
        <r>
          <rPr>
            <sz val="10"/>
            <rFont val="Arial"/>
            <family val="2"/>
          </rPr>
          <t xml:space="preserve">Hof 1913 abgebrannt, neuer Hof abgerissen ab 11.2.1994.
Jetzt Ellener Dorfstr. 3-11</t>
        </r>
      </text>
    </comment>
    <comment ref="B360" authorId="0">
      <text>
        <r>
          <rPr>
            <sz val="10"/>
            <rFont val="Arial"/>
            <family val="2"/>
          </rPr>
          <t xml:space="preserve">Arbeitshypothese, dass das Haus 1909 errichtet wurde und keine alte Nummerierung hatte.</t>
        </r>
      </text>
    </comment>
    <comment ref="B361" authorId="0">
      <text>
        <r>
          <rPr>
            <sz val="10"/>
            <rFont val="Arial"/>
            <family val="2"/>
          </rPr>
          <t xml:space="preserve">Jetzt Ellener Dorfstraße 19</t>
        </r>
      </text>
    </comment>
    <comment ref="B362" authorId="0">
      <text>
        <r>
          <rPr>
            <sz val="10"/>
            <rFont val="Arial"/>
            <family val="2"/>
          </rPr>
          <t xml:space="preserve">Jetzt Graubündener Straße 81</t>
        </r>
      </text>
    </comment>
    <comment ref="B363" authorId="0">
      <text>
        <r>
          <rPr>
            <sz val="10"/>
            <rFont val="Arial"/>
            <family val="2"/>
          </rPr>
          <t xml:space="preserve">Jetzt Scholener Str. 1 - 21</t>
        </r>
      </text>
    </comment>
    <comment ref="B364" authorId="0">
      <text>
        <r>
          <rPr>
            <sz val="10"/>
            <rFont val="Arial"/>
            <family val="2"/>
          </rPr>
          <t xml:space="preserve">Jetzt Osterholzer Möhlendamm 35</t>
        </r>
      </text>
    </comment>
    <comment ref="B366" authorId="0">
      <text>
        <r>
          <rPr>
            <sz val="10"/>
            <rFont val="Arial"/>
            <family val="2"/>
          </rPr>
          <t xml:space="preserve">Lage nicht sicher. Vermutlich Haus 30 der Klinik.</t>
        </r>
      </text>
    </comment>
    <comment ref="B367" authorId="0">
      <text>
        <r>
          <rPr>
            <sz val="10"/>
            <rFont val="Arial"/>
            <family val="2"/>
          </rPr>
          <t xml:space="preserve">Lage nicht sicher. Vermutlich das im 2. Weltkrieg zerstörte weitere Wärterwohnhaus der Klinik.</t>
        </r>
      </text>
    </comment>
    <comment ref="B371" authorId="0">
      <text>
        <r>
          <rPr>
            <sz val="10"/>
            <rFont val="Arial"/>
            <family val="2"/>
          </rPr>
          <t xml:space="preserve">Sehr langes Doppelhaus parallel zur Straße.</t>
        </r>
      </text>
    </comment>
    <comment ref="B372" authorId="0">
      <text>
        <r>
          <rPr>
            <sz val="10"/>
            <rFont val="Arial"/>
            <family val="2"/>
          </rPr>
          <t xml:space="preserve">Sehr langes Doppelhaus parallel zur Straße.</t>
        </r>
      </text>
    </comment>
    <comment ref="B380" authorId="0">
      <text>
        <r>
          <rPr>
            <sz val="10"/>
            <rFont val="Arial"/>
            <family val="2"/>
          </rPr>
          <t xml:space="preserve">Jetzt Stankt-Gallener-Str. 18</t>
        </r>
      </text>
    </comment>
    <comment ref="B381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B382" authorId="0">
      <text>
        <r>
          <rPr>
            <sz val="10"/>
            <rFont val="Arial"/>
            <family val="2"/>
          </rPr>
          <t xml:space="preserve">Jetzt Grenzwehr 42</t>
        </r>
      </text>
    </comment>
    <comment ref="B383" authorId="0">
      <text>
        <r>
          <rPr>
            <sz val="10"/>
            <rFont val="Arial"/>
            <family val="2"/>
          </rPr>
          <t xml:space="preserve">Ab ca. 1954 Sebaldsbrücker Heerstr. 309</t>
        </r>
      </text>
    </comment>
    <comment ref="B384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B385" authorId="0">
      <text>
        <r>
          <rPr>
            <sz val="10"/>
            <rFont val="Arial"/>
            <family val="2"/>
          </rPr>
          <t xml:space="preserve">Ab 1965 Züricher Str. 14</t>
        </r>
      </text>
    </comment>
    <comment ref="B386" authorId="0">
      <text>
        <r>
          <rPr>
            <sz val="10"/>
            <rFont val="Arial"/>
            <family val="2"/>
          </rPr>
          <t xml:space="preserve">Seit 1934 nicht mehr im Adressbuch aufgeführt. Danach Osterholzer Heerstr. 202.</t>
        </r>
      </text>
    </comment>
    <comment ref="B388" authorId="0">
      <text>
        <r>
          <rPr>
            <sz val="10"/>
            <rFont val="Arial"/>
            <family val="2"/>
          </rPr>
          <t xml:space="preserve">Heuerlingsreihenhaus, abgebrochen 1960.</t>
        </r>
      </text>
    </comment>
    <comment ref="B390" authorId="0">
      <text>
        <r>
          <rPr>
            <sz val="10"/>
            <rFont val="Arial"/>
            <family val="2"/>
          </rPr>
          <t xml:space="preserve">Später Grenzwehr 22. Letztmaliger Eintrag für dieses alte Gebäude von mind. 1828 war 1934.</t>
        </r>
      </text>
    </comment>
    <comment ref="B392" authorId="0">
      <text>
        <r>
          <rPr>
            <sz val="10"/>
            <rFont val="Arial"/>
            <family val="2"/>
          </rPr>
          <t xml:space="preserve">Ab ca. 1954 Sebaldsbrücker Heerstr. 277</t>
        </r>
      </text>
    </comment>
    <comment ref="B393" authorId="0">
      <text>
        <r>
          <rPr>
            <sz val="10"/>
            <rFont val="Arial"/>
            <family val="2"/>
          </rPr>
          <t xml:space="preserve">Hsnr. jetzt nicht mehr vergeben. Jetzt Einfahrt in den Everinghauser Weg.</t>
        </r>
      </text>
    </comment>
    <comment ref="B395" authorId="0">
      <text>
        <r>
          <rPr>
            <sz val="10"/>
            <rFont val="Arial"/>
            <family val="2"/>
          </rPr>
          <t xml:space="preserve">1970 abgerissen</t>
        </r>
      </text>
    </comment>
    <comment ref="B397" authorId="0">
      <text>
        <r>
          <rPr>
            <sz val="10"/>
            <rFont val="Arial"/>
            <family val="2"/>
          </rPr>
          <t xml:space="preserve">Altes Chausseehaus = Wegegeldeinnehmerhaus. 1937 abgerissen.</t>
        </r>
      </text>
    </comment>
    <comment ref="C2" authorId="0">
      <text>
        <r>
          <rPr>
            <sz val="10"/>
            <rFont val="Arial"/>
            <family val="2"/>
          </rPr>
          <t xml:space="preserve">Arbeitshypothese, dass Aug. Albers von 1908 auf 1909 von Osterholz 27 zur Ellenerbrokstr. 32 zieht, und der Nachfolger von Joh. Gartelmann wird.</t>
        </r>
      </text>
    </comment>
    <comment ref="C19" authorId="0">
      <text>
        <r>
          <rPr>
            <sz val="10"/>
            <rFont val="Arial"/>
            <family val="2"/>
          </rPr>
          <t xml:space="preserve">Arbeitshypothese, dass Diedr. Behrens 1908 als Landmann bezeichnet wurde.</t>
        </r>
      </text>
    </comment>
    <comment ref="C20" authorId="0">
      <text>
        <r>
          <rPr>
            <sz val="10"/>
            <rFont val="Arial"/>
            <family val="2"/>
          </rPr>
          <t xml:space="preserve">Bewohner ist 1908 nicht in Osterholz verzeichnet. Arbeitshypothese, dass Engelbert Behrens den Hof 1909 bis 1920 nutzt. Ab 1921 wird der alte Stammsitz wieder von der Familie Polls übernommen.</t>
        </r>
      </text>
    </comment>
    <comment ref="C23" authorId="0">
      <text>
        <r>
          <rPr>
            <sz val="10"/>
            <rFont val="Arial"/>
            <family val="2"/>
          </rPr>
          <t xml:space="preserve">Bewohnerin ist 1908 nicht in Osterholz verzeichnet.</t>
        </r>
      </text>
    </comment>
    <comment ref="C25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41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52" authorId="0">
      <text>
        <r>
          <rPr>
            <sz val="10"/>
            <rFont val="Arial"/>
            <family val="2"/>
          </rPr>
          <t xml:space="preserve">Arbeitshypothese, dass Georg Boschen von 1908 auf 1909 von Osterholz 40 zur Osterholzer Dorfstr. 40 zieht.</t>
        </r>
      </text>
    </comment>
    <comment ref="C53" authorId="0">
      <text>
        <r>
          <rPr>
            <sz val="10"/>
            <rFont val="Arial"/>
            <family val="2"/>
          </rPr>
          <t xml:space="preserve">Bewohner ist 1908 nicht in Osterholz verzeichnet. Arbeitshypothese, dass Herm. Boschen Nachfolger von Diedrich Schwepp ist.</t>
        </r>
      </text>
    </comment>
    <comment ref="C54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von Schevemoor 13 zur Osterholzer Dorfstr. 70 zieht und Nachfolger von Aug. Albers ist.</t>
        </r>
      </text>
    </comment>
    <comment ref="C56" authorId="0">
      <text>
        <r>
          <rPr>
            <sz val="10"/>
            <rFont val="Arial"/>
            <family val="2"/>
          </rPr>
          <t xml:space="preserve">Bewohner ist 1908 nicht in Osterholz verzeichnet. Arbeitshypothese, dass Herm. Bothe der Nachfolger von Joh. Hin. Vöge ist.</t>
        </r>
      </text>
    </comment>
    <comment ref="C57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58" authorId="0">
      <text>
        <r>
          <rPr>
            <sz val="10"/>
            <rFont val="Arial"/>
            <family val="2"/>
          </rPr>
          <t xml:space="preserve">Bewohner ist 1908 nicht in Osterholz verzeichnet. Arbeitshypothese, dass er der Sohn von Wwe. Brinkhoff ist und 1909 Haushaltsvorstand ist.</t>
        </r>
      </text>
    </comment>
    <comment ref="C60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62" authorId="0">
      <text>
        <r>
          <rPr>
            <sz val="10"/>
            <rFont val="Arial"/>
            <family val="2"/>
          </rPr>
          <t xml:space="preserve">Bewohner ist 1908 nicht an dieser Stelle verzeichnet.  Arbeitshypothese, dass Hin. Brüning der Sohn und Nachfolger von Alb. Brüning ist. Zieht von 1908 auf 1909 von Schevemoor 10 hierher.</t>
        </r>
      </text>
    </comment>
    <comment ref="C85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von Osterholz 89 zur Osterholzer Chaussee 134 zieht.</t>
        </r>
      </text>
    </comment>
    <comment ref="C88" authorId="0">
      <text>
        <r>
          <rPr>
            <sz val="10"/>
            <rFont val="Arial"/>
            <family val="2"/>
          </rPr>
          <t xml:space="preserve">Bewohner ist 1908 nicht in Osterholz verzeichnet.  Arbeitshypothese, dass Aug. Dohrmann der Nachfolger von Wwe. Schumacher und Sophie Ellmers ist.</t>
        </r>
      </text>
    </comment>
    <comment ref="C99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06" authorId="0">
      <text>
        <r>
          <rPr>
            <sz val="10"/>
            <rFont val="Arial"/>
            <family val="2"/>
          </rPr>
          <t xml:space="preserve">Arbeitshypothese, dass Heinr. Essen von 1908 auf 1909 von Osterholz 26b in das neu errichtete Haus an der Osterholzer Chaussee 134 zieht.</t>
        </r>
      </text>
    </comment>
    <comment ref="C113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26" authorId="0">
      <text>
        <r>
          <rPr>
            <sz val="10"/>
            <rFont val="Arial"/>
            <family val="2"/>
          </rPr>
          <t xml:space="preserve">Arbeitshypothese, dass Herm. Gartelmann von 1908 auf 1909 von Osterholz 33f zum Am Hahnenkamp 3 zieht.</t>
        </r>
      </text>
    </comment>
    <comment ref="C127" authorId="0">
      <text>
        <r>
          <rPr>
            <sz val="10"/>
            <rFont val="Arial"/>
            <family val="2"/>
          </rPr>
          <t xml:space="preserve">Bewohner ist 1908 nicht an dieser Stelle verzeichnet.. Arbeitshypothese, dass Joh. Gartelmann von 1908 auf 1909 aus dem Armenhaus Ellen 54 zur Osterholzer Landstraße 107 zieht.</t>
        </r>
      </text>
    </comment>
    <comment ref="C145" authorId="0">
      <text>
        <r>
          <rPr>
            <sz val="10"/>
            <rFont val="Arial"/>
            <family val="2"/>
          </rPr>
          <t xml:space="preserve">Heinr. Hasselbrock wohnt 1908 in Ellen 41e. Arbeitshypothese, dass Heinr. Hasselbrock der Nachfolger von Rotermund ist.</t>
        </r>
      </text>
    </comment>
    <comment ref="C151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56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58" authorId="0">
      <text>
        <r>
          <rPr>
            <sz val="10"/>
            <rFont val="Arial"/>
            <family val="2"/>
          </rPr>
          <t xml:space="preserve">Früher Landgut Brauer, ab 1927 Kriete, im zweiten Weltkrieg stark beschädigt und 1951 abgerissen</t>
        </r>
      </text>
    </comment>
    <comment ref="C160" authorId="0">
      <text>
        <r>
          <rPr>
            <sz val="10"/>
            <rFont val="Arial"/>
            <family val="2"/>
          </rPr>
          <t xml:space="preserve">Arbeitshypothese, dass Diedr. Hottmann von 1908 auf 1909 von Ellen 1h in die Osterholzer Dorfstr. 93 zieht.</t>
        </r>
      </text>
    </comment>
    <comment ref="C178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181" authorId="0">
      <text>
        <r>
          <rPr>
            <sz val="10"/>
            <rFont val="Arial"/>
            <family val="2"/>
          </rPr>
          <t xml:space="preserve">Unklar, ob Friedr. Kräft von 1908 auf 1909 wirklich von Osterholz 20a (O. Chaus. 117) nach Osterholzer Chaussee 115 umgezogen ist, oder ob dies nur ein Erfassungsfehler ist.</t>
        </r>
      </text>
    </comment>
    <comment ref="C194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06" authorId="0">
      <text>
        <r>
          <rPr>
            <sz val="10"/>
            <rFont val="Arial"/>
            <family val="2"/>
          </rPr>
          <t xml:space="preserve">Bewohner ist 1908 nicht in Osterholz verzeichnet. Arbeitshypothese, dass Louis Lindemann der Nachfolger von Herm. Behrens ist.</t>
        </r>
      </text>
    </comment>
    <comment ref="C212" authorId="0">
      <text>
        <r>
          <rPr>
            <sz val="10"/>
            <rFont val="Arial"/>
            <family val="2"/>
          </rPr>
          <t xml:space="preserve">Arbeitshypothese, dass Lür Lüssen von 1908 auf 1909 von  Osterholz 11 zur Kämenade 44 zieht.</t>
        </r>
      </text>
    </comment>
    <comment ref="C215" authorId="0">
      <text>
        <r>
          <rPr>
            <sz val="10"/>
            <rFont val="Arial"/>
            <family val="2"/>
          </rPr>
          <t xml:space="preserve">Bewohner ist 1908 nicht an dieser Stelle verzeichnet.</t>
        </r>
      </text>
    </comment>
    <comment ref="C222" authorId="0">
      <text>
        <r>
          <rPr>
            <sz val="10"/>
            <rFont val="Arial"/>
            <family val="2"/>
          </rPr>
          <t xml:space="preserve">Bewohner ist 1908 nicht in Osterholz verzeichnet. Arbeitshypothese, dass Georg Meier der Nachfolger von Herm. Gartelmann ist.</t>
        </r>
      </text>
    </comment>
    <comment ref="C233" authorId="0">
      <text>
        <r>
          <rPr>
            <sz val="10"/>
            <rFont val="Arial"/>
            <family val="2"/>
          </rPr>
          <t xml:space="preserve">Bewohner ist 1908 nicht an dieser Stelle verzeichnet. Arbeitshypothese, dass Herm. Meier der Nachfolger von Karl Bertram ist.</t>
        </r>
      </text>
    </comment>
    <comment ref="C236" authorId="0">
      <text>
        <r>
          <rPr>
            <sz val="10"/>
            <rFont val="Arial"/>
            <family val="2"/>
          </rPr>
          <t xml:space="preserve">Bewohner ist 1908 nicht an dieser Stelle verzeichnet. Arbeitshypothese, dass Herm. Meier der Nachfolger von Joh. Graffstedt ist.</t>
        </r>
      </text>
    </comment>
    <comment ref="C237" authorId="0">
      <text>
        <r>
          <rPr>
            <sz val="10"/>
            <rFont val="Arial"/>
            <family val="2"/>
          </rPr>
          <t xml:space="preserve">Bewohner ist 1908 nicht an dieser Stelle verzeichnet.</t>
        </r>
      </text>
    </comment>
    <comment ref="C244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48" authorId="0">
      <text>
        <r>
          <rPr>
            <sz val="10"/>
            <rFont val="Arial"/>
            <family val="2"/>
          </rPr>
          <t xml:space="preserve">Arbeitshypothese, dass Aug. Meyer von 1908 auf 1909 von Osterholz 33e in das neu errichtete Haus an der Osterholzer Chaussee 134 zieht.</t>
        </r>
      </text>
    </comment>
    <comment ref="C253" authorId="0">
      <text>
        <r>
          <rPr>
            <sz val="10"/>
            <rFont val="Arial"/>
            <family val="2"/>
          </rPr>
          <t xml:space="preserve">Bewohner ist 1908 nicht an dieser Stelle verzeichnet.</t>
        </r>
      </text>
    </comment>
    <comment ref="C254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55" authorId="0">
      <text>
        <r>
          <rPr>
            <sz val="10"/>
            <rFont val="Arial"/>
            <family val="2"/>
          </rPr>
          <t xml:space="preserve">Bewohner ist 1908 nicht an dieser Stelle verzeichnet. Arbeitshypothese, dass Joh. Meyer, Maurer, Nachfolger von Joh. Wagschal ist.</t>
        </r>
      </text>
    </comment>
    <comment ref="C266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271" authorId="0">
      <text>
        <r>
          <rPr>
            <sz val="10"/>
            <rFont val="Arial"/>
            <family val="2"/>
          </rPr>
          <t xml:space="preserve">Bewohner ist 1908 nicht an dieser Stelle verzeichnet. Arbeitshypothese, dass Lür Nahrmann Nachfolger von Joh. Meyer ist.</t>
        </r>
      </text>
    </comment>
    <comment ref="C274" authorId="0">
      <text>
        <r>
          <rPr>
            <sz val="10"/>
            <rFont val="Arial"/>
            <family val="2"/>
          </rPr>
          <t xml:space="preserve">Bewohner ist 1908 nicht an dieser Stelle verzeichnet. Arbeitshypothese, dass Lür Nahrmann der Nachfolger von Heinr. Nahrmann ist.</t>
        </r>
      </text>
    </comment>
    <comment ref="C278" authorId="0">
      <text>
        <r>
          <rPr>
            <sz val="10"/>
            <rFont val="Arial"/>
            <family val="2"/>
          </rPr>
          <t xml:space="preserve">Nachfolger von Diedr. Meyer, Landmann ab 1908. 1920 dort Paulikats Wwe. Mit Wilhelm Achilles.</t>
        </r>
      </text>
    </comment>
    <comment ref="C279" authorId="0">
      <text>
        <r>
          <rPr>
            <sz val="10"/>
            <rFont val="Arial"/>
            <family val="2"/>
          </rPr>
          <t xml:space="preserve">Später Gastwirtschaft Weidenhöfer</t>
        </r>
      </text>
    </comment>
    <comment ref="C291" authorId="0">
      <text>
        <r>
          <rPr>
            <sz val="10"/>
            <rFont val="Arial"/>
            <family val="2"/>
          </rPr>
          <t xml:space="preserve">Bewohner ist 1908 nicht in Osterholz verzeichnet. Arbeitshypothese, dass Hinr. Rathkamp der Nachfolger von Heinrich Wolpmann ist.</t>
        </r>
      </text>
    </comment>
    <comment ref="C298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02" authorId="0">
      <text>
        <r>
          <rPr>
            <sz val="10"/>
            <rFont val="Arial"/>
            <family val="2"/>
          </rPr>
          <t xml:space="preserve">Rotermund zieht von 1908 auf 1909 von Osterholz 30 zur Osterholzer Landstr. 16. Arbeitshypothese, dass Diedr. Rotermund der Nachfolger von Johann Bischoff ist.</t>
        </r>
      </text>
    </comment>
    <comment ref="C309" authorId="0">
      <text>
        <r>
          <rPr>
            <sz val="10"/>
            <rFont val="Arial"/>
            <family val="2"/>
          </rPr>
          <t xml:space="preserve">Bewohner ist 1908 nicht in Osterholz verzeichnet. Arbeitshypothese, dass Heinr. Runne der Nachfolger von Heinr. Hasselbrock ist.</t>
        </r>
      </text>
    </comment>
    <comment ref="C314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30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32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von Osterholz 71 kam, und die freigewordene Hofstelle von Lür Lüssen übernommen hat.</t>
        </r>
      </text>
    </comment>
    <comment ref="C334" authorId="0">
      <text>
        <r>
          <rPr>
            <sz val="10"/>
            <rFont val="Arial"/>
            <family val="2"/>
          </rPr>
          <t xml:space="preserve">Bewohner ist 1908 nicht in Osterholz verzeichnet. Arbeitshypothese, dass Berend Schumacher der Nachfolger von Jos. Gransberger ist.</t>
        </r>
      </text>
    </comment>
    <comment ref="C341" authorId="0">
      <text>
        <r>
          <rPr>
            <sz val="10"/>
            <rFont val="Arial"/>
            <family val="2"/>
          </rPr>
          <t xml:space="preserve">Bewohner ist 1908 nicht an dieser Stelle verzeichnet. Arbeitshypothese, dass er von 1908 auf 1909 ins Nebenhaus Osterholz 113d / Osterholzer Chaussee 42 zieht und Nachfolger von Otto Treder ist.</t>
        </r>
      </text>
    </comment>
    <comment ref="C344" authorId="0">
      <text>
        <r>
          <rPr>
            <sz val="10"/>
            <rFont val="Arial"/>
            <family val="2"/>
          </rPr>
          <t xml:space="preserve">Bewohnerin ist 1908 nicht in Osterholz verzeichnet. Evtl. aber als Ehefrau von Joh. Schumacher, Osterholz 60.</t>
        </r>
      </text>
    </comment>
    <comment ref="C347" authorId="0">
      <text>
        <r>
          <rPr>
            <sz val="10"/>
            <rFont val="Arial"/>
            <family val="2"/>
          </rPr>
          <t xml:space="preserve">Stadtlander gibt es 1951 auch an der Osterholzer Heerstr. 7 und 12a, ab 1954 Sebaldsbrücker Heerstr. 287 und 278 benummert.</t>
        </r>
      </text>
    </comment>
    <comment ref="C352" authorId="0">
      <text>
        <r>
          <rPr>
            <sz val="10"/>
            <rFont val="Arial"/>
            <family val="2"/>
          </rPr>
          <t xml:space="preserve">Bewohner ist 1908 nicht in Osterholz verzeichnet. Arbeitshypothese, dass Heinr. Tegge der Nachfolger von Hinr. Blome ist.</t>
        </r>
      </text>
    </comment>
    <comment ref="C354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59" authorId="0">
      <text>
        <r>
          <rPr>
            <sz val="10"/>
            <rFont val="Arial"/>
            <family val="2"/>
          </rPr>
          <t xml:space="preserve">Bewohnerin ist 1908 nicht in Osterholz verzeichnet.</t>
        </r>
      </text>
    </comment>
    <comment ref="C364" authorId="0">
      <text>
        <r>
          <rPr>
            <sz val="10"/>
            <rFont val="Arial"/>
            <family val="2"/>
          </rPr>
          <t xml:space="preserve">Bewohner ist 1908 nicht in Osterholz verzeichnet.</t>
        </r>
      </text>
    </comment>
    <comment ref="C366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C367" authorId="0">
      <text>
        <r>
          <rPr>
            <sz val="10"/>
            <rFont val="Arial"/>
            <family val="2"/>
          </rPr>
          <t xml:space="preserve">Bewohnerin ist 1909 nicht in Osterholz verzeichnet.</t>
        </r>
      </text>
    </comment>
    <comment ref="C373" authorId="0">
      <text>
        <r>
          <rPr>
            <sz val="10"/>
            <rFont val="Arial"/>
            <family val="2"/>
          </rPr>
          <t xml:space="preserve">Bis 1907 durch Herm. Fahrenholz, Arbeiter bewohnt. 1910 bewohnt von Wendt, Friedr., Tischler</t>
        </r>
      </text>
    </comment>
    <comment ref="C374" authorId="0">
      <text>
        <r>
          <rPr>
            <sz val="10"/>
            <rFont val="Arial"/>
            <family val="2"/>
          </rPr>
          <t xml:space="preserve">Letzter Bewohner 1908: Schultze, Hinr., Arbeiter</t>
        </r>
      </text>
    </comment>
    <comment ref="C377" authorId="0">
      <text>
        <r>
          <rPr>
            <sz val="10"/>
            <rFont val="Arial"/>
            <family val="2"/>
          </rPr>
          <t xml:space="preserve">Bewohnerin ist 1908 nicht in Osterholz verzeichnet.</t>
        </r>
      </text>
    </comment>
    <comment ref="C383" authorId="0">
      <text>
        <r>
          <rPr>
            <sz val="10"/>
            <rFont val="Arial"/>
            <family val="2"/>
          </rPr>
          <t xml:space="preserve">Bewohner ist 1908 nicht in Osterholz verzeichnet. Arbeitshypothese, dass Franz Weber der Nachfolger von Joh. Heinr. Meier ist.</t>
        </r>
      </text>
    </comment>
    <comment ref="C387" authorId="0">
      <text>
        <r>
          <rPr>
            <sz val="10"/>
            <rFont val="Arial"/>
            <family val="2"/>
          </rPr>
          <t xml:space="preserve">Zwischen 1901 und 1908 zieht Werner hier ein</t>
        </r>
      </text>
    </comment>
    <comment ref="C392" authorId="0">
      <text>
        <r>
          <rPr>
            <sz val="10"/>
            <rFont val="Arial"/>
            <family val="2"/>
          </rPr>
          <t xml:space="preserve">Bewohner ist 1908 nicht in Osterholz verzeichnet. Arbeitshypothese, dass Karl Wilke der Nachfolger von Gathmann und Wesemann ist.</t>
        </r>
      </text>
    </comment>
    <comment ref="C398" authorId="0">
      <text>
        <r>
          <rPr>
            <sz val="10"/>
            <rFont val="Arial"/>
            <family val="2"/>
          </rPr>
          <t xml:space="preserve">Bis 1936</t>
        </r>
      </text>
    </comment>
  </commentList>
</comments>
</file>

<file path=xl/sharedStrings.xml><?xml version="1.0" encoding="utf-8"?>
<sst xmlns="http://schemas.openxmlformats.org/spreadsheetml/2006/main" count="9085" uniqueCount="1903">
  <si>
    <t xml:space="preserve">Das Adressbuch</t>
  </si>
  <si>
    <t xml:space="preserve">Osterholz 1908/1909</t>
  </si>
  <si>
    <t xml:space="preserve">Das Adressbuch Osterholz 1908/1909</t>
  </si>
  <si>
    <t xml:space="preserve">© Torsten Zuttermeister      Feldhauser Str. 10      28357 Bremen      www.zuttermeister.org</t>
  </si>
  <si>
    <t xml:space="preserve">Was beinhalten die Tabellen?</t>
  </si>
  <si>
    <t xml:space="preserve">Familienforscher können, wenn sie ihren Vorfahren in einem Adressbuch </t>
  </si>
  <si>
    <t xml:space="preserve">vor 1908 gefunden haben, die heute gültige Adresse ersehen.</t>
  </si>
  <si>
    <t xml:space="preserve">Historische Bilder von Häusern in Osterholz können durch Hinzufügen</t>
  </si>
  <si>
    <t xml:space="preserve">der geografischen Information auch für die Zukunft eindeutig verortet werden.</t>
  </si>
  <si>
    <t xml:space="preserve">Anhand der Berufestatistik kann man sich ein Bild über die Sozialstruktur</t>
  </si>
  <si>
    <t xml:space="preserve">im Dorf, auch vergleichend z.B. mit Oberneuland, machen.</t>
  </si>
  <si>
    <t xml:space="preserve">Worin bestand die Schwierigkeit, alte Adressen von 1908</t>
  </si>
  <si>
    <t xml:space="preserve">eindeutig einer heutigen Adresse zuzuordnen?</t>
  </si>
  <si>
    <t xml:space="preserve">Grundsätzlich wird ein Name eines Bewohners aus dem Jahre 1908 dem</t>
  </si>
  <si>
    <t xml:space="preserve">gleichen Namen aus dem Jahr 1909 zugeordnet. Dann kann man z.B. sagen:</t>
  </si>
  <si>
    <t xml:space="preserve">Osterholz 1 entspricht Osterholzer Chaussee 9.</t>
  </si>
  <si>
    <t xml:space="preserve">Fehlinterpretationen könnten aber auftreten, wenn dieser Bewohner von 1908</t>
  </si>
  <si>
    <t xml:space="preserve">auf 1909 innerhalb des Dorfes umgezogen ist, was doch recht häufig geschah.</t>
  </si>
  <si>
    <t xml:space="preserve">Bei einer isolierten Betrachtung einer Adresse würde es dann nicht auffallen,</t>
  </si>
  <si>
    <t xml:space="preserve">wenn diese Adressenzuordnung nicht in das Gesamtsystem der alten</t>
  </si>
  <si>
    <t xml:space="preserve">Nummerierung passt. Dieses alte System war nicht rein zufällig, sondern fing</t>
  </si>
  <si>
    <t xml:space="preserve">einfach gesagt, an einem Ende des Ortsteils mit der Nr. 1 an, ging die größte</t>
  </si>
  <si>
    <t xml:space="preserve">Straße an einer Straßenseite entlang, wendete am anderen Ende des Dorfes</t>
  </si>
  <si>
    <t xml:space="preserve">und zählte auf der anderen Straßenseite weiter hinauf. Dabei griff die</t>
  </si>
  <si>
    <t xml:space="preserve">Nummerierung oft auch weiter ins Land hinein, man nahm sozusagen ein</t>
  </si>
  <si>
    <t xml:space="preserve">Lineal zu Hilfe, und schaute, welche Höfe in Ost-West Richtung aufeinander</t>
  </si>
  <si>
    <t xml:space="preserve">folgten.</t>
  </si>
  <si>
    <t xml:space="preserve">Häufig verzogen die Bewohner auch von 1908 auf 1909 in einen anderen</t>
  </si>
  <si>
    <t xml:space="preserve">Stadtteil, oder zogen aus einem anderen Stadtteil nach Osterholz. Dann</t>
  </si>
  <si>
    <t xml:space="preserve">verschwinden sie also im nächsten Jahr aus dem Adressbuch, und andere</t>
  </si>
  <si>
    <t xml:space="preserve">tauchen aus dem Nichts im Jahre 1909 auf.</t>
  </si>
  <si>
    <t xml:space="preserve">Die Lösung bei dieser Zuordnungsarbeit bestand darin, dass ich alle neu</t>
  </si>
  <si>
    <t xml:space="preserve">gefundenen Zuordnungen sofort in eine Karte eintrug, und sofort erkennen</t>
  </si>
  <si>
    <t xml:space="preserve">konnte, wenn etwas nicht in das System passte. Ich nahm mir immer ca. zehn</t>
  </si>
  <si>
    <t xml:space="preserve">Einträge vor, die ich vom Namen, Vornamen, Beruf ziemlich sicher zuordnen</t>
  </si>
  <si>
    <t xml:space="preserve">konnte. Dann blieben auf dem Straßenstück eventuell zwei Bewohner übrig,</t>
  </si>
  <si>
    <t xml:space="preserve">die keinen Gegenpart hatten. Der eine verschwand spurlos, der andere tauchte</t>
  </si>
  <si>
    <t xml:space="preserve">auf. Dann konnte ich annehmen, dass diese beiden Bewohner Vorgänger und</t>
  </si>
  <si>
    <t xml:space="preserve">Nachfolger einer Wohnung waren. Das System blieb dann stimmig.</t>
  </si>
  <si>
    <t xml:space="preserve">Eine weitere Schwierigkeit ergab sich aus den Straßenumbenennungen nach</t>
  </si>
  <si>
    <t xml:space="preserve">1945. Dann musste ich eine zweite Zuordnung für die Umbenennungsjahre </t>
  </si>
  <si>
    <t xml:space="preserve">durchführen um von der ganz alten Adresse auf die heutige zu schließen.</t>
  </si>
  <si>
    <t xml:space="preserve">Bei den ersten Eintragungen in eine Karte (Google Earth Professional und</t>
  </si>
  <si>
    <t xml:space="preserve">Garmin Base Camp) stellte ich schnell fest, dass es die damaligen</t>
  </si>
  <si>
    <t xml:space="preserve">Hausnummern nur noch zum Teil genau so gab. Häufig sind Hausnummern</t>
  </si>
  <si>
    <t xml:space="preserve">weggefallen, weil sich auf mehreren Grundstücken ein größeres Unternehmen</t>
  </si>
  <si>
    <t xml:space="preserve">etabliert hatte, ein großer Wohnblock entstanden war, oder eine neue</t>
  </si>
  <si>
    <t xml:space="preserve">Straßeneinmündung die Stelle eingenommen hatte.</t>
  </si>
  <si>
    <t xml:space="preserve">Auf einer öffentlich zugänglichen Webseite der Senatorin für Stadtentwicklung</t>
  </si>
  <si>
    <t xml:space="preserve">und Wohnungsbau fanden sich Bebauungspläne aus den Jahren ab 1952, die</t>
  </si>
  <si>
    <t xml:space="preserve">mir halfen, die Lage der alten Hausnummern wieder zu ermitteln. Wenn ich</t>
  </si>
  <si>
    <t xml:space="preserve">diese Bebauungspläne und zusätzlich Luftbilder von 1951 und weitere Karten</t>
  </si>
  <si>
    <t xml:space="preserve">vom Anfang des letzten Jahrhundert wie Folien übereinandergelegt hatte,</t>
  </si>
  <si>
    <t xml:space="preserve">konnte ich mit ziemlicher Sicherheit sagen, wo ein jetzt verschwundenes Haus</t>
  </si>
  <si>
    <t xml:space="preserve">einmal stand. Das Erzeugen dieser Folien war in diesem Fall das Foto einer</t>
  </si>
  <si>
    <t xml:space="preserve">Karte (als .jpg Datei), die ich in Google Earth Professional als Overlay über die</t>
  </si>
  <si>
    <t xml:space="preserve">Satellitenkarte zog.</t>
  </si>
  <si>
    <t xml:space="preserve">Bremen, im April 2022</t>
  </si>
  <si>
    <t xml:space="preserve">Torsten Zuttermeister</t>
  </si>
  <si>
    <t xml:space="preserve">28357 Bremen</t>
  </si>
  <si>
    <t xml:space="preserve">Tel.: 0421-2768970</t>
  </si>
  <si>
    <t xml:space="preserve">www.zuttermeister.org </t>
  </si>
  <si>
    <t xml:space="preserve">Nördl. Breite</t>
  </si>
  <si>
    <t xml:space="preserve">Östl. Länge</t>
  </si>
  <si>
    <t xml:space="preserve">Adresse 1909</t>
  </si>
  <si>
    <t xml:space="preserve">Adresse 1908</t>
  </si>
  <si>
    <t xml:space="preserve">Bewohner</t>
  </si>
  <si>
    <t xml:space="preserve">Nr.</t>
  </si>
  <si>
    <t xml:space="preserve">Name</t>
  </si>
  <si>
    <t xml:space="preserve">Vorname</t>
  </si>
  <si>
    <t xml:space="preserve">Beruf</t>
  </si>
  <si>
    <t xml:space="preserve">Sonstiges</t>
  </si>
  <si>
    <t xml:space="preserve">Beschriftung</t>
  </si>
  <si>
    <t xml:space="preserve">Link für Openstreetmap</t>
  </si>
  <si>
    <t xml:space="preserve">Link für Opentopomap</t>
  </si>
  <si>
    <t xml:space="preserve">53.062589</t>
  </si>
  <si>
    <t xml:space="preserve">8.92809</t>
  </si>
  <si>
    <t xml:space="preserve">An der Kämenade 34</t>
  </si>
  <si>
    <t xml:space="preserve">Pols</t>
  </si>
  <si>
    <t xml:space="preserve">Joh.</t>
  </si>
  <si>
    <t xml:space="preserve">Landmann</t>
  </si>
  <si>
    <t xml:space="preserve">Ellen 1</t>
  </si>
  <si>
    <t xml:space="preserve">53.06274</t>
  </si>
  <si>
    <t xml:space="preserve">8.926414</t>
  </si>
  <si>
    <t xml:space="preserve">An der Kämenade 16</t>
  </si>
  <si>
    <t xml:space="preserve">1c</t>
  </si>
  <si>
    <t xml:space="preserve">Herm.</t>
  </si>
  <si>
    <t xml:space="preserve">Ellen 1c</t>
  </si>
  <si>
    <t xml:space="preserve">53.062694</t>
  </si>
  <si>
    <t xml:space="preserve">8.926738</t>
  </si>
  <si>
    <t xml:space="preserve">An der Kämenade 18</t>
  </si>
  <si>
    <t xml:space="preserve">1d</t>
  </si>
  <si>
    <t xml:space="preserve">Debbe</t>
  </si>
  <si>
    <t xml:space="preserve">Aug.</t>
  </si>
  <si>
    <t xml:space="preserve">Wwe.</t>
  </si>
  <si>
    <t xml:space="preserve">Ellen 1d</t>
  </si>
  <si>
    <t xml:space="preserve">53.062688</t>
  </si>
  <si>
    <t xml:space="preserve">8.926823</t>
  </si>
  <si>
    <t xml:space="preserve">An der Kämenade 20</t>
  </si>
  <si>
    <t xml:space="preserve">1e</t>
  </si>
  <si>
    <t xml:space="preserve">Vöge</t>
  </si>
  <si>
    <t xml:space="preserve">Wilhelm</t>
  </si>
  <si>
    <t xml:space="preserve">Ellen 1e</t>
  </si>
  <si>
    <t xml:space="preserve">53.062682</t>
  </si>
  <si>
    <t xml:space="preserve">8.926908</t>
  </si>
  <si>
    <t xml:space="preserve">An der Kämenade 22</t>
  </si>
  <si>
    <t xml:space="preserve">1f</t>
  </si>
  <si>
    <t xml:space="preserve">Mielchen</t>
  </si>
  <si>
    <t xml:space="preserve">Heinr.</t>
  </si>
  <si>
    <t xml:space="preserve">Maurer</t>
  </si>
  <si>
    <t xml:space="preserve">Ellen 1f</t>
  </si>
  <si>
    <t xml:space="preserve">53.062677</t>
  </si>
  <si>
    <t xml:space="preserve">8.926993</t>
  </si>
  <si>
    <t xml:space="preserve">An der Kämenade 24</t>
  </si>
  <si>
    <t xml:space="preserve">1g</t>
  </si>
  <si>
    <t xml:space="preserve">Haar</t>
  </si>
  <si>
    <t xml:space="preserve">Hinr.</t>
  </si>
  <si>
    <t xml:space="preserve">Ellen 1g</t>
  </si>
  <si>
    <t xml:space="preserve">53.062668</t>
  </si>
  <si>
    <t xml:space="preserve">8.927086</t>
  </si>
  <si>
    <t xml:space="preserve">An der Kämenade 26</t>
  </si>
  <si>
    <t xml:space="preserve">1h</t>
  </si>
  <si>
    <t xml:space="preserve">Hottmann</t>
  </si>
  <si>
    <t xml:space="preserve">Diedr.</t>
  </si>
  <si>
    <t xml:space="preserve">Arbeiter</t>
  </si>
  <si>
    <t xml:space="preserve">Ellen 1h</t>
  </si>
  <si>
    <t xml:space="preserve">53.062662</t>
  </si>
  <si>
    <t xml:space="preserve">8.927162</t>
  </si>
  <si>
    <t xml:space="preserve">An der Kämenade 28</t>
  </si>
  <si>
    <t xml:space="preserve">1i</t>
  </si>
  <si>
    <t xml:space="preserve">Wagschal</t>
  </si>
  <si>
    <t xml:space="preserve">Adolf</t>
  </si>
  <si>
    <t xml:space="preserve">Ellen 1i</t>
  </si>
  <si>
    <t xml:space="preserve">53.062651</t>
  </si>
  <si>
    <t xml:space="preserve">8.927272</t>
  </si>
  <si>
    <t xml:space="preserve">An der Kämenade 30</t>
  </si>
  <si>
    <t xml:space="preserve">1k</t>
  </si>
  <si>
    <t xml:space="preserve">Praetsch</t>
  </si>
  <si>
    <t xml:space="preserve">Karl</t>
  </si>
  <si>
    <t xml:space="preserve">Ellen 1k</t>
  </si>
  <si>
    <t xml:space="preserve">53.06262</t>
  </si>
  <si>
    <t xml:space="preserve">8.927561</t>
  </si>
  <si>
    <t xml:space="preserve">An der Kämenade 32</t>
  </si>
  <si>
    <t xml:space="preserve">1l</t>
  </si>
  <si>
    <t xml:space="preserve">Wilkening</t>
  </si>
  <si>
    <t xml:space="preserve">Ellen 1l</t>
  </si>
  <si>
    <t xml:space="preserve">53.062547</t>
  </si>
  <si>
    <t xml:space="preserve">8.928495</t>
  </si>
  <si>
    <t xml:space="preserve">An der Kämenade 36</t>
  </si>
  <si>
    <t xml:space="preserve">1m</t>
  </si>
  <si>
    <t xml:space="preserve">Roselins</t>
  </si>
  <si>
    <t xml:space="preserve">Hebamme</t>
  </si>
  <si>
    <t xml:space="preserve">Ellen 1m</t>
  </si>
  <si>
    <t xml:space="preserve">53.062294</t>
  </si>
  <si>
    <t xml:space="preserve">8.930488</t>
  </si>
  <si>
    <t xml:space="preserve">An der Kämenade 46</t>
  </si>
  <si>
    <t xml:space="preserve">Deichholz</t>
  </si>
  <si>
    <t xml:space="preserve">Chr.</t>
  </si>
  <si>
    <t xml:space="preserve">Ellen 2</t>
  </si>
  <si>
    <t xml:space="preserve">53.062291</t>
  </si>
  <si>
    <t xml:space="preserve">8.9306</t>
  </si>
  <si>
    <t xml:space="preserve">An der Kämenade 48</t>
  </si>
  <si>
    <t xml:space="preserve">Müller</t>
  </si>
  <si>
    <t xml:space="preserve">Ellen 3</t>
  </si>
  <si>
    <t xml:space="preserve">53.062322</t>
  </si>
  <si>
    <t xml:space="preserve">8.931311</t>
  </si>
  <si>
    <t xml:space="preserve">An der Kämenade 52</t>
  </si>
  <si>
    <t xml:space="preserve">Rotermund</t>
  </si>
  <si>
    <t xml:space="preserve">Heinrich</t>
  </si>
  <si>
    <t xml:space="preserve">Ellen 4</t>
  </si>
  <si>
    <t xml:space="preserve">53.062312</t>
  </si>
  <si>
    <t xml:space="preserve">8.931458</t>
  </si>
  <si>
    <t xml:space="preserve">Brüning</t>
  </si>
  <si>
    <t xml:space="preserve">Carl</t>
  </si>
  <si>
    <t xml:space="preserve">Ellen 5</t>
  </si>
  <si>
    <t xml:space="preserve">53.069879</t>
  </si>
  <si>
    <t xml:space="preserve">8.924449</t>
  </si>
  <si>
    <t xml:space="preserve">Am Hallacker 48</t>
  </si>
  <si>
    <t xml:space="preserve">Behrens</t>
  </si>
  <si>
    <t xml:space="preserve">Ellen 6</t>
  </si>
  <si>
    <t xml:space="preserve">53.0698</t>
  </si>
  <si>
    <t xml:space="preserve">8.925133</t>
  </si>
  <si>
    <t xml:space="preserve">Am Hallacker 44</t>
  </si>
  <si>
    <t xml:space="preserve">6b</t>
  </si>
  <si>
    <t xml:space="preserve">Ellen 6b</t>
  </si>
  <si>
    <t xml:space="preserve">53.071095</t>
  </si>
  <si>
    <t xml:space="preserve">8.924268</t>
  </si>
  <si>
    <t xml:space="preserve">Am Hallacker 51</t>
  </si>
  <si>
    <t xml:space="preserve">Bösche</t>
  </si>
  <si>
    <t xml:space="preserve">Ellen 7</t>
  </si>
  <si>
    <t xml:space="preserve">Stegmann</t>
  </si>
  <si>
    <t xml:space="preserve">Cord</t>
  </si>
  <si>
    <t xml:space="preserve">53.070833</t>
  </si>
  <si>
    <t xml:space="preserve">8.925929</t>
  </si>
  <si>
    <t xml:space="preserve">Am Hallacker 47</t>
  </si>
  <si>
    <t xml:space="preserve">Winter</t>
  </si>
  <si>
    <t xml:space="preserve">Vorsteher</t>
  </si>
  <si>
    <t xml:space="preserve">Ellener Hof</t>
  </si>
  <si>
    <t xml:space="preserve">Ellen 8</t>
  </si>
  <si>
    <t xml:space="preserve">53.065661</t>
  </si>
  <si>
    <t xml:space="preserve">8.932738</t>
  </si>
  <si>
    <t xml:space="preserve">Osterholzer Landstraße 42</t>
  </si>
  <si>
    <t xml:space="preserve">Schwepp</t>
  </si>
  <si>
    <t xml:space="preserve">Ellen 9</t>
  </si>
  <si>
    <t xml:space="preserve">53.065722</t>
  </si>
  <si>
    <t xml:space="preserve">8.932758</t>
  </si>
  <si>
    <t xml:space="preserve">Osterholzer Landstraße 44</t>
  </si>
  <si>
    <t xml:space="preserve">Meier</t>
  </si>
  <si>
    <t xml:space="preserve">Ellen 10</t>
  </si>
  <si>
    <t xml:space="preserve">53.065785</t>
  </si>
  <si>
    <t xml:space="preserve">8.932782</t>
  </si>
  <si>
    <t xml:space="preserve">Osterholzer Landstraße 46</t>
  </si>
  <si>
    <t xml:space="preserve">Sengstacke</t>
  </si>
  <si>
    <t xml:space="preserve">Ellen 11</t>
  </si>
  <si>
    <t xml:space="preserve">53.06598</t>
  </si>
  <si>
    <t xml:space="preserve">8.93464</t>
  </si>
  <si>
    <t xml:space="preserve">Ellener Dorfstraße 12</t>
  </si>
  <si>
    <t xml:space="preserve">Paulikat</t>
  </si>
  <si>
    <t xml:space="preserve">Georg</t>
  </si>
  <si>
    <t xml:space="preserve">Ellen 12</t>
  </si>
  <si>
    <t xml:space="preserve">53.066873</t>
  </si>
  <si>
    <t xml:space="preserve">8.935479</t>
  </si>
  <si>
    <t xml:space="preserve">Ellener Dorfstraße 16</t>
  </si>
  <si>
    <t xml:space="preserve">Tietjen</t>
  </si>
  <si>
    <t xml:space="preserve">Herm. Dan.</t>
  </si>
  <si>
    <t xml:space="preserve">Ellen 13</t>
  </si>
  <si>
    <t xml:space="preserve">53.067933</t>
  </si>
  <si>
    <t xml:space="preserve">8.935965</t>
  </si>
  <si>
    <t xml:space="preserve">Am Hallacker 1</t>
  </si>
  <si>
    <t xml:space="preserve">Berend</t>
  </si>
  <si>
    <t xml:space="preserve">Ellen 14</t>
  </si>
  <si>
    <t xml:space="preserve">53.06818</t>
  </si>
  <si>
    <t xml:space="preserve">8.933631</t>
  </si>
  <si>
    <t xml:space="preserve">Osterholzer Landstraße 60</t>
  </si>
  <si>
    <t xml:space="preserve">14d</t>
  </si>
  <si>
    <t xml:space="preserve">Conrad</t>
  </si>
  <si>
    <t xml:space="preserve">Ellen 14d</t>
  </si>
  <si>
    <t xml:space="preserve">53.067132</t>
  </si>
  <si>
    <t xml:space="preserve">8.93728</t>
  </si>
  <si>
    <t xml:space="preserve">Ellener Dorfstraße 21</t>
  </si>
  <si>
    <t xml:space="preserve">Ellen 15</t>
  </si>
  <si>
    <t xml:space="preserve">53.06572</t>
  </si>
  <si>
    <t xml:space="preserve">8.93785</t>
  </si>
  <si>
    <t xml:space="preserve">Ellener Dorfstraße 11</t>
  </si>
  <si>
    <t xml:space="preserve">Schröder</t>
  </si>
  <si>
    <t xml:space="preserve">Hofmeier</t>
  </si>
  <si>
    <t xml:space="preserve">St. Jürgen Asyl</t>
  </si>
  <si>
    <t xml:space="preserve">Ellen 16</t>
  </si>
  <si>
    <t xml:space="preserve">53.06491</t>
  </si>
  <si>
    <t xml:space="preserve">8.93296</t>
  </si>
  <si>
    <t xml:space="preserve">Ellener Dorfstraße 1</t>
  </si>
  <si>
    <t xml:space="preserve">Krankenpfleger</t>
  </si>
  <si>
    <t xml:space="preserve">Ellen 16(1)</t>
  </si>
  <si>
    <t xml:space="preserve">Plagemann</t>
  </si>
  <si>
    <t xml:space="preserve">Wilh.</t>
  </si>
  <si>
    <t xml:space="preserve">53.06503</t>
  </si>
  <si>
    <t xml:space="preserve">8.93368</t>
  </si>
  <si>
    <t xml:space="preserve">Ellener Dorfstraße 3</t>
  </si>
  <si>
    <t xml:space="preserve">Hartung</t>
  </si>
  <si>
    <t xml:space="preserve">Ellen 16(3)</t>
  </si>
  <si>
    <t xml:space="preserve">53.06476</t>
  </si>
  <si>
    <t xml:space="preserve">8.93535</t>
  </si>
  <si>
    <t xml:space="preserve">Ellener Dorfstraße 9</t>
  </si>
  <si>
    <t xml:space="preserve">Bargmann</t>
  </si>
  <si>
    <t xml:space="preserve">Bote</t>
  </si>
  <si>
    <t xml:space="preserve">Ellen 16(9)</t>
  </si>
  <si>
    <t xml:space="preserve">Bolte</t>
  </si>
  <si>
    <t xml:space="preserve">Richard</t>
  </si>
  <si>
    <t xml:space="preserve">Dr., Oberarzt</t>
  </si>
  <si>
    <t xml:space="preserve">Köster</t>
  </si>
  <si>
    <t xml:space="preserve">Pförtner</t>
  </si>
  <si>
    <t xml:space="preserve">Lehmann</t>
  </si>
  <si>
    <t xml:space="preserve">Leopold</t>
  </si>
  <si>
    <t xml:space="preserve">Verwalter</t>
  </si>
  <si>
    <t xml:space="preserve">53.06522</t>
  </si>
  <si>
    <t xml:space="preserve">8.9355</t>
  </si>
  <si>
    <t xml:space="preserve">Baule</t>
  </si>
  <si>
    <t xml:space="preserve">Oberpfleger</t>
  </si>
  <si>
    <t xml:space="preserve">Ellen 16(11)</t>
  </si>
  <si>
    <t xml:space="preserve">Delbrück</t>
  </si>
  <si>
    <t xml:space="preserve">Anton</t>
  </si>
  <si>
    <t xml:space="preserve">Dr., Direktor</t>
  </si>
  <si>
    <t xml:space="preserve">Hesse</t>
  </si>
  <si>
    <t xml:space="preserve">Ernst</t>
  </si>
  <si>
    <t xml:space="preserve">Knack</t>
  </si>
  <si>
    <t xml:space="preserve">Lemmermann</t>
  </si>
  <si>
    <t xml:space="preserve">Buchhalter</t>
  </si>
  <si>
    <t xml:space="preserve">Nickel</t>
  </si>
  <si>
    <t xml:space="preserve">Albert</t>
  </si>
  <si>
    <t xml:space="preserve">Schmidt</t>
  </si>
  <si>
    <t xml:space="preserve">Maschinist</t>
  </si>
  <si>
    <t xml:space="preserve">53.069595</t>
  </si>
  <si>
    <t xml:space="preserve">8.937915</t>
  </si>
  <si>
    <t xml:space="preserve">Am Hilgeskamp 10</t>
  </si>
  <si>
    <t xml:space="preserve">Ellen 17</t>
  </si>
  <si>
    <t xml:space="preserve">53.06961</t>
  </si>
  <si>
    <t xml:space="preserve">8.937825</t>
  </si>
  <si>
    <t xml:space="preserve">Am Hilgeskamp 12</t>
  </si>
  <si>
    <t xml:space="preserve">Ellen 18</t>
  </si>
  <si>
    <t xml:space="preserve">53.070232</t>
  </si>
  <si>
    <t xml:space="preserve">8.937316</t>
  </si>
  <si>
    <t xml:space="preserve">Am Hilgeskamp 20</t>
  </si>
  <si>
    <t xml:space="preserve">18a</t>
  </si>
  <si>
    <t xml:space="preserve">Meyer</t>
  </si>
  <si>
    <t xml:space="preserve">Fritz</t>
  </si>
  <si>
    <t xml:space="preserve">Ellen 18a</t>
  </si>
  <si>
    <t xml:space="preserve">53.07073</t>
  </si>
  <si>
    <t xml:space="preserve">8.93729</t>
  </si>
  <si>
    <t xml:space="preserve">Am Hilgeskamp 24</t>
  </si>
  <si>
    <t xml:space="preserve">18b</t>
  </si>
  <si>
    <t xml:space="preserve">Wiedemeyer</t>
  </si>
  <si>
    <t xml:space="preserve">Weichensteller</t>
  </si>
  <si>
    <t xml:space="preserve">Ellen 18b</t>
  </si>
  <si>
    <t xml:space="preserve">53.07104</t>
  </si>
  <si>
    <t xml:space="preserve">8.93712</t>
  </si>
  <si>
    <t xml:space="preserve">Am Hilgeskamp 28</t>
  </si>
  <si>
    <t xml:space="preserve">18c</t>
  </si>
  <si>
    <t xml:space="preserve">Zimmermann</t>
  </si>
  <si>
    <t xml:space="preserve">Ellen 18c</t>
  </si>
  <si>
    <t xml:space="preserve">Bruns</t>
  </si>
  <si>
    <t xml:space="preserve">53.068861</t>
  </si>
  <si>
    <t xml:space="preserve">8.938094</t>
  </si>
  <si>
    <t xml:space="preserve">Ellener Dorfstraße 24</t>
  </si>
  <si>
    <t xml:space="preserve">Gröne</t>
  </si>
  <si>
    <t xml:space="preserve">Ellen 19</t>
  </si>
  <si>
    <t xml:space="preserve">53.068487</t>
  </si>
  <si>
    <t xml:space="preserve">8.938021</t>
  </si>
  <si>
    <t xml:space="preserve">Ellener Dorfstraße 25</t>
  </si>
  <si>
    <t xml:space="preserve">19b</t>
  </si>
  <si>
    <t xml:space="preserve">Lindmeyer</t>
  </si>
  <si>
    <t xml:space="preserve">Ellen 19b</t>
  </si>
  <si>
    <t xml:space="preserve">Martens</t>
  </si>
  <si>
    <t xml:space="preserve">53.068829</t>
  </si>
  <si>
    <t xml:space="preserve">8.939211</t>
  </si>
  <si>
    <t xml:space="preserve">Ellener Dorfstraße 30</t>
  </si>
  <si>
    <t xml:space="preserve">Wolpmann</t>
  </si>
  <si>
    <t xml:space="preserve">Ellen 20</t>
  </si>
  <si>
    <t xml:space="preserve">53.068264</t>
  </si>
  <si>
    <t xml:space="preserve">8.943486</t>
  </si>
  <si>
    <t xml:space="preserve">Ellener Dorfstraße 47</t>
  </si>
  <si>
    <t xml:space="preserve">Asendorf</t>
  </si>
  <si>
    <t xml:space="preserve">Hinr., jun.</t>
  </si>
  <si>
    <t xml:space="preserve">Ellen 21</t>
  </si>
  <si>
    <t xml:space="preserve">53.069074</t>
  </si>
  <si>
    <t xml:space="preserve">8.942332</t>
  </si>
  <si>
    <t xml:space="preserve">Ellener Dorfstraße 38</t>
  </si>
  <si>
    <t xml:space="preserve">Ellen 22</t>
  </si>
  <si>
    <t xml:space="preserve">53.069063</t>
  </si>
  <si>
    <t xml:space="preserve">8.942427</t>
  </si>
  <si>
    <t xml:space="preserve">Ellener Dorfstraße 40</t>
  </si>
  <si>
    <t xml:space="preserve">Christ.</t>
  </si>
  <si>
    <t xml:space="preserve">Tischler</t>
  </si>
  <si>
    <t xml:space="preserve">Ellen 23</t>
  </si>
  <si>
    <t xml:space="preserve">53.070025</t>
  </si>
  <si>
    <t xml:space="preserve">8.941456</t>
  </si>
  <si>
    <t xml:space="preserve">An der Pfandstelle 6</t>
  </si>
  <si>
    <t xml:space="preserve">Kropp</t>
  </si>
  <si>
    <t xml:space="preserve">Daniel</t>
  </si>
  <si>
    <t xml:space="preserve">Ellen 24</t>
  </si>
  <si>
    <t xml:space="preserve">Prüser</t>
  </si>
  <si>
    <t xml:space="preserve">53.07034</t>
  </si>
  <si>
    <t xml:space="preserve">8.94155</t>
  </si>
  <si>
    <t xml:space="preserve">An der Pfandstelle 10</t>
  </si>
  <si>
    <t xml:space="preserve">24a</t>
  </si>
  <si>
    <t xml:space="preserve">Boschen</t>
  </si>
  <si>
    <t xml:space="preserve">Friedr.</t>
  </si>
  <si>
    <t xml:space="preserve">Ellen 24a</t>
  </si>
  <si>
    <t xml:space="preserve">53.070374</t>
  </si>
  <si>
    <t xml:space="preserve">8.941478</t>
  </si>
  <si>
    <t xml:space="preserve">An der Pfandstelle 12</t>
  </si>
  <si>
    <t xml:space="preserve">Buß</t>
  </si>
  <si>
    <t xml:space="preserve">Ellen 25</t>
  </si>
  <si>
    <t xml:space="preserve">53.070305</t>
  </si>
  <si>
    <t xml:space="preserve">8.94162</t>
  </si>
  <si>
    <t xml:space="preserve">An der Pfandstelle 8</t>
  </si>
  <si>
    <t xml:space="preserve">Husmann</t>
  </si>
  <si>
    <t xml:space="preserve">Andr.</t>
  </si>
  <si>
    <t xml:space="preserve">Ellen 26</t>
  </si>
  <si>
    <t xml:space="preserve">53.07051</t>
  </si>
  <si>
    <t xml:space="preserve">8.9412</t>
  </si>
  <si>
    <t xml:space="preserve">An der Pfandstelle 14</t>
  </si>
  <si>
    <t xml:space="preserve">Lindemann</t>
  </si>
  <si>
    <t xml:space="preserve">Lütje</t>
  </si>
  <si>
    <t xml:space="preserve">Ellen 27</t>
  </si>
  <si>
    <t xml:space="preserve">unbewohnt</t>
  </si>
  <si>
    <t xml:space="preserve">53.07056</t>
  </si>
  <si>
    <t xml:space="preserve">8.94094</t>
  </si>
  <si>
    <t xml:space="preserve">An der Pfandstelle 16</t>
  </si>
  <si>
    <t xml:space="preserve">Schnaars</t>
  </si>
  <si>
    <t xml:space="preserve">Hinrich</t>
  </si>
  <si>
    <t xml:space="preserve">Ellen 29</t>
  </si>
  <si>
    <t xml:space="preserve">53.070712</t>
  </si>
  <si>
    <t xml:space="preserve">8.94074</t>
  </si>
  <si>
    <t xml:space="preserve">An der Pfandstelle 22</t>
  </si>
  <si>
    <t xml:space="preserve">Wiedemeier</t>
  </si>
  <si>
    <t xml:space="preserve">Ellen 30</t>
  </si>
  <si>
    <t xml:space="preserve">53.070749</t>
  </si>
  <si>
    <t xml:space="preserve">8.94064</t>
  </si>
  <si>
    <t xml:space="preserve">An der Pfandstelle 24</t>
  </si>
  <si>
    <t xml:space="preserve">Borchers</t>
  </si>
  <si>
    <t xml:space="preserve">Ellen 31</t>
  </si>
  <si>
    <t xml:space="preserve">53.07096</t>
  </si>
  <si>
    <t xml:space="preserve">8.9401</t>
  </si>
  <si>
    <t xml:space="preserve">An der Pfandstelle 28</t>
  </si>
  <si>
    <t xml:space="preserve">Ellen 33</t>
  </si>
  <si>
    <t xml:space="preserve">53.07127</t>
  </si>
  <si>
    <t xml:space="preserve">8.93964</t>
  </si>
  <si>
    <t xml:space="preserve">An der Pfandstelle 32</t>
  </si>
  <si>
    <t xml:space="preserve">Ellmers</t>
  </si>
  <si>
    <t xml:space="preserve">Hermann</t>
  </si>
  <si>
    <t xml:space="preserve">Ellen 34</t>
  </si>
  <si>
    <t xml:space="preserve">53.07133</t>
  </si>
  <si>
    <t xml:space="preserve">8.93952</t>
  </si>
  <si>
    <t xml:space="preserve">An der Pfandstelle 34</t>
  </si>
  <si>
    <t xml:space="preserve">Frese</t>
  </si>
  <si>
    <t xml:space="preserve">Herm., sen.</t>
  </si>
  <si>
    <t xml:space="preserve">Ellen 35</t>
  </si>
  <si>
    <t xml:space="preserve">53.07159</t>
  </si>
  <si>
    <t xml:space="preserve">8.93897</t>
  </si>
  <si>
    <t xml:space="preserve">An der Pfandstelle 38</t>
  </si>
  <si>
    <t xml:space="preserve">Stellmacher</t>
  </si>
  <si>
    <t xml:space="preserve">Ellen 36</t>
  </si>
  <si>
    <t xml:space="preserve">Konreder</t>
  </si>
  <si>
    <t xml:space="preserve">53.071935</t>
  </si>
  <si>
    <t xml:space="preserve">8.938452</t>
  </si>
  <si>
    <t xml:space="preserve">An der Pfandstelle 42</t>
  </si>
  <si>
    <t xml:space="preserve">Warnken</t>
  </si>
  <si>
    <t xml:space="preserve">Herm., jun.</t>
  </si>
  <si>
    <t xml:space="preserve">Ellen 37</t>
  </si>
  <si>
    <t xml:space="preserve">53.07136</t>
  </si>
  <si>
    <t xml:space="preserve">8.93739</t>
  </si>
  <si>
    <t xml:space="preserve">Am Hilgeskamp 39</t>
  </si>
  <si>
    <t xml:space="preserve">37a</t>
  </si>
  <si>
    <t xml:space="preserve">Alb.</t>
  </si>
  <si>
    <t xml:space="preserve">Ellen 37a</t>
  </si>
  <si>
    <t xml:space="preserve">53.07121</t>
  </si>
  <si>
    <t xml:space="preserve">8.93747</t>
  </si>
  <si>
    <t xml:space="preserve">Am Hilgeskamp 37</t>
  </si>
  <si>
    <t xml:space="preserve">37b</t>
  </si>
  <si>
    <t xml:space="preserve">Ellen 37b</t>
  </si>
  <si>
    <t xml:space="preserve">53.07097</t>
  </si>
  <si>
    <t xml:space="preserve">8.93767</t>
  </si>
  <si>
    <t xml:space="preserve">Am Hilgeskamp 33</t>
  </si>
  <si>
    <t xml:space="preserve">37c</t>
  </si>
  <si>
    <t xml:space="preserve">Nikolaus</t>
  </si>
  <si>
    <t xml:space="preserve">Ellen 37c</t>
  </si>
  <si>
    <t xml:space="preserve">53.07093</t>
  </si>
  <si>
    <t xml:space="preserve">8.93774</t>
  </si>
  <si>
    <t xml:space="preserve">Am Hilgeskamp 31</t>
  </si>
  <si>
    <t xml:space="preserve">37d</t>
  </si>
  <si>
    <t xml:space="preserve">Möhlenbrock</t>
  </si>
  <si>
    <t xml:space="preserve">Ellen 37d</t>
  </si>
  <si>
    <t xml:space="preserve">53.07078</t>
  </si>
  <si>
    <t xml:space="preserve">8.93781</t>
  </si>
  <si>
    <t xml:space="preserve">Am Hilgeskamp 29</t>
  </si>
  <si>
    <t xml:space="preserve">37e</t>
  </si>
  <si>
    <t xml:space="preserve">Huxoll</t>
  </si>
  <si>
    <t xml:space="preserve">Arend</t>
  </si>
  <si>
    <t xml:space="preserve">Ellen 37e</t>
  </si>
  <si>
    <t xml:space="preserve">53.07072</t>
  </si>
  <si>
    <t xml:space="preserve">8.93787</t>
  </si>
  <si>
    <t xml:space="preserve">Am Hilgeskamp 27</t>
  </si>
  <si>
    <t xml:space="preserve">37f</t>
  </si>
  <si>
    <t xml:space="preserve">Kämena</t>
  </si>
  <si>
    <t xml:space="preserve">Lür</t>
  </si>
  <si>
    <t xml:space="preserve">Ellen 37f</t>
  </si>
  <si>
    <t xml:space="preserve">53.07117</t>
  </si>
  <si>
    <t xml:space="preserve">8.93853</t>
  </si>
  <si>
    <t xml:space="preserve">Am Hilgeskamp 25</t>
  </si>
  <si>
    <t xml:space="preserve">37g</t>
  </si>
  <si>
    <t xml:space="preserve">Ellen 37g</t>
  </si>
  <si>
    <t xml:space="preserve">53.07122</t>
  </si>
  <si>
    <t xml:space="preserve">8.93862</t>
  </si>
  <si>
    <t xml:space="preserve">Am Hilgeskamp 23</t>
  </si>
  <si>
    <t xml:space="preserve">37h</t>
  </si>
  <si>
    <t xml:space="preserve">Fitjer</t>
  </si>
  <si>
    <t xml:space="preserve">Peter</t>
  </si>
  <si>
    <t xml:space="preserve">Krämer</t>
  </si>
  <si>
    <t xml:space="preserve">Ellen 37h</t>
  </si>
  <si>
    <t xml:space="preserve">53.072619</t>
  </si>
  <si>
    <t xml:space="preserve">8.93813</t>
  </si>
  <si>
    <t xml:space="preserve">An der Pfandstelle 46</t>
  </si>
  <si>
    <t xml:space="preserve">Peters</t>
  </si>
  <si>
    <t xml:space="preserve">Joh. Heinr.</t>
  </si>
  <si>
    <t xml:space="preserve">Wirt</t>
  </si>
  <si>
    <t xml:space="preserve">Ellen 38</t>
  </si>
  <si>
    <t xml:space="preserve">53.072243</t>
  </si>
  <si>
    <t xml:space="preserve">8.936652</t>
  </si>
  <si>
    <t xml:space="preserve">Am Hilgeskamp 51</t>
  </si>
  <si>
    <t xml:space="preserve">Graffstedt</t>
  </si>
  <si>
    <t xml:space="preserve">Ellen 39</t>
  </si>
  <si>
    <t xml:space="preserve">53.072264</t>
  </si>
  <si>
    <t xml:space="preserve">8.936745</t>
  </si>
  <si>
    <t xml:space="preserve">Am Hilgeskamp 53</t>
  </si>
  <si>
    <t xml:space="preserve">Zigarrensortierer</t>
  </si>
  <si>
    <t xml:space="preserve">Ellen 40</t>
  </si>
  <si>
    <t xml:space="preserve">53.072313</t>
  </si>
  <si>
    <t xml:space="preserve">8.93693</t>
  </si>
  <si>
    <t xml:space="preserve">Am Hilgeskamp 55</t>
  </si>
  <si>
    <t xml:space="preserve">40a</t>
  </si>
  <si>
    <t xml:space="preserve">Rohlwink</t>
  </si>
  <si>
    <t xml:space="preserve">Ellen 40a</t>
  </si>
  <si>
    <t xml:space="preserve">53.07234</t>
  </si>
  <si>
    <t xml:space="preserve">8.937003</t>
  </si>
  <si>
    <t xml:space="preserve">Am Hilgeskamp 57</t>
  </si>
  <si>
    <t xml:space="preserve">Elmers</t>
  </si>
  <si>
    <t xml:space="preserve">Ellen 41</t>
  </si>
  <si>
    <t xml:space="preserve">53.07248</t>
  </si>
  <si>
    <t xml:space="preserve">8.93657</t>
  </si>
  <si>
    <t xml:space="preserve">Am Hilgeskamp 59</t>
  </si>
  <si>
    <t xml:space="preserve">41a</t>
  </si>
  <si>
    <t xml:space="preserve">Dörgeloh</t>
  </si>
  <si>
    <t xml:space="preserve">Ellen 41a</t>
  </si>
  <si>
    <t xml:space="preserve">53.0726</t>
  </si>
  <si>
    <t xml:space="preserve">8.93655</t>
  </si>
  <si>
    <t xml:space="preserve">Am Hilgeskamp 61</t>
  </si>
  <si>
    <t xml:space="preserve">41b</t>
  </si>
  <si>
    <t xml:space="preserve">Ellen 41b</t>
  </si>
  <si>
    <t xml:space="preserve">53.07359</t>
  </si>
  <si>
    <t xml:space="preserve">8.93652</t>
  </si>
  <si>
    <t xml:space="preserve">Osterholzer Landstraße 109</t>
  </si>
  <si>
    <t xml:space="preserve">41c</t>
  </si>
  <si>
    <t xml:space="preserve">Lebrecht</t>
  </si>
  <si>
    <t xml:space="preserve">H. A.</t>
  </si>
  <si>
    <t xml:space="preserve">Malermeister</t>
  </si>
  <si>
    <t xml:space="preserve">Ellen 41c</t>
  </si>
  <si>
    <t xml:space="preserve">53.07342</t>
  </si>
  <si>
    <t xml:space="preserve">8.93646</t>
  </si>
  <si>
    <t xml:space="preserve">Osterholzer Landstraße 105</t>
  </si>
  <si>
    <t xml:space="preserve">41d</t>
  </si>
  <si>
    <t xml:space="preserve">Lameter</t>
  </si>
  <si>
    <t xml:space="preserve">Jakob</t>
  </si>
  <si>
    <t xml:space="preserve">Ellen 41d</t>
  </si>
  <si>
    <t xml:space="preserve">53.07289</t>
  </si>
  <si>
    <t xml:space="preserve">8.93627</t>
  </si>
  <si>
    <t xml:space="preserve">Osterholzer Landstraße 97</t>
  </si>
  <si>
    <t xml:space="preserve">41e</t>
  </si>
  <si>
    <t xml:space="preserve">Blome</t>
  </si>
  <si>
    <t xml:space="preserve">Arnold</t>
  </si>
  <si>
    <t xml:space="preserve">Ellen 41e(97)</t>
  </si>
  <si>
    <t xml:space="preserve">53.07298</t>
  </si>
  <si>
    <t xml:space="preserve">8.936425</t>
  </si>
  <si>
    <t xml:space="preserve">Osterholzer Landstraße 99</t>
  </si>
  <si>
    <t xml:space="preserve">Hasselbrock</t>
  </si>
  <si>
    <t xml:space="preserve">Ellen 41e(99)</t>
  </si>
  <si>
    <t xml:space="preserve">53.073011</t>
  </si>
  <si>
    <t xml:space="preserve">8.936521</t>
  </si>
  <si>
    <t xml:space="preserve">Osterholzer Landstraße 101</t>
  </si>
  <si>
    <t xml:space="preserve">Harling</t>
  </si>
  <si>
    <t xml:space="preserve">Ellen 41e(101)</t>
  </si>
  <si>
    <t xml:space="preserve">53.07261</t>
  </si>
  <si>
    <t xml:space="preserve">8.936292</t>
  </si>
  <si>
    <t xml:space="preserve">Am Hilgeskamp 63</t>
  </si>
  <si>
    <t xml:space="preserve">41f</t>
  </si>
  <si>
    <t xml:space="preserve">Dähn</t>
  </si>
  <si>
    <t xml:space="preserve">Joh. Heinr. Aug.</t>
  </si>
  <si>
    <t xml:space="preserve">Ellen 41f</t>
  </si>
  <si>
    <t xml:space="preserve">53.07317</t>
  </si>
  <si>
    <t xml:space="preserve">8.93635</t>
  </si>
  <si>
    <t xml:space="preserve">Osterholzer Landstraße 103</t>
  </si>
  <si>
    <t xml:space="preserve">41g</t>
  </si>
  <si>
    <t xml:space="preserve">Bäcker</t>
  </si>
  <si>
    <t xml:space="preserve">Ellen 41g</t>
  </si>
  <si>
    <t xml:space="preserve">Eschrich</t>
  </si>
  <si>
    <t xml:space="preserve">Robert</t>
  </si>
  <si>
    <t xml:space="preserve">Barbier</t>
  </si>
  <si>
    <t xml:space="preserve">53.074476</t>
  </si>
  <si>
    <t xml:space="preserve">8.93696</t>
  </si>
  <si>
    <t xml:space="preserve">Osterholzer Landstraße 117</t>
  </si>
  <si>
    <t xml:space="preserve">Ellen 42</t>
  </si>
  <si>
    <t xml:space="preserve">53.07236</t>
  </si>
  <si>
    <t xml:space="preserve">8.935443</t>
  </si>
  <si>
    <t xml:space="preserve">Osterholzer Landstraße 92</t>
  </si>
  <si>
    <t xml:space="preserve">42c</t>
  </si>
  <si>
    <t xml:space="preserve">Bartels</t>
  </si>
  <si>
    <t xml:space="preserve">Lehrer</t>
  </si>
  <si>
    <t xml:space="preserve">Ellen 42c</t>
  </si>
  <si>
    <t xml:space="preserve">53.07254</t>
  </si>
  <si>
    <t xml:space="preserve">8.935543</t>
  </si>
  <si>
    <t xml:space="preserve">Osterholzer Landstraße 94</t>
  </si>
  <si>
    <t xml:space="preserve">42d</t>
  </si>
  <si>
    <t xml:space="preserve">Ellen 42d</t>
  </si>
  <si>
    <t xml:space="preserve">53.07276</t>
  </si>
  <si>
    <t xml:space="preserve">8.93562</t>
  </si>
  <si>
    <t xml:space="preserve">Osterholzer Landstraße 96</t>
  </si>
  <si>
    <t xml:space="preserve">42e</t>
  </si>
  <si>
    <t xml:space="preserve">Ellen 42e</t>
  </si>
  <si>
    <t xml:space="preserve">53.07191</t>
  </si>
  <si>
    <t xml:space="preserve">8.9393</t>
  </si>
  <si>
    <t xml:space="preserve">An der Pfandstelle 39</t>
  </si>
  <si>
    <t xml:space="preserve">Koch</t>
  </si>
  <si>
    <t xml:space="preserve">Ellen 43</t>
  </si>
  <si>
    <t xml:space="preserve">53.071034</t>
  </si>
  <si>
    <t xml:space="preserve">8.940988</t>
  </si>
  <si>
    <t xml:space="preserve">An der Pfandstelle 23/25</t>
  </si>
  <si>
    <t xml:space="preserve">Ellen 44</t>
  </si>
  <si>
    <t xml:space="preserve">53.0705</t>
  </si>
  <si>
    <t xml:space="preserve">8.94171</t>
  </si>
  <si>
    <t xml:space="preserve">Ellenerbrokstraße 2</t>
  </si>
  <si>
    <t xml:space="preserve">Ehefrau</t>
  </si>
  <si>
    <t xml:space="preserve">Ellen 46</t>
  </si>
  <si>
    <t xml:space="preserve">53.07003</t>
  </si>
  <si>
    <t xml:space="preserve">8.94298</t>
  </si>
  <si>
    <t xml:space="preserve">Ellenerbrokstraße 3</t>
  </si>
  <si>
    <t xml:space="preserve">Grieme</t>
  </si>
  <si>
    <t xml:space="preserve">Ellen 47</t>
  </si>
  <si>
    <t xml:space="preserve">53.069753</t>
  </si>
  <si>
    <t xml:space="preserve">8.943688</t>
  </si>
  <si>
    <t xml:space="preserve">Ellenerbrokstraße 1</t>
  </si>
  <si>
    <t xml:space="preserve">Joh. Diedr.</t>
  </si>
  <si>
    <t xml:space="preserve">Ellen 48</t>
  </si>
  <si>
    <t xml:space="preserve">53.071562</t>
  </si>
  <si>
    <t xml:space="preserve">8.942748</t>
  </si>
  <si>
    <t xml:space="preserve">Ellenerbrokstraße 12</t>
  </si>
  <si>
    <t xml:space="preserve">Heuer</t>
  </si>
  <si>
    <t xml:space="preserve">Ellen 49</t>
  </si>
  <si>
    <t xml:space="preserve">53.071604</t>
  </si>
  <si>
    <t xml:space="preserve">8.942685</t>
  </si>
  <si>
    <t xml:space="preserve">Ellenerbrokstraße 14</t>
  </si>
  <si>
    <t xml:space="preserve">Kriegshammer</t>
  </si>
  <si>
    <t xml:space="preserve">Korbmacher</t>
  </si>
  <si>
    <t xml:space="preserve">Ellen 50</t>
  </si>
  <si>
    <t xml:space="preserve">53.07219</t>
  </si>
  <si>
    <t xml:space="preserve">8.94364</t>
  </si>
  <si>
    <t xml:space="preserve">Ellenerbrokstraße 24</t>
  </si>
  <si>
    <t xml:space="preserve">Schneider</t>
  </si>
  <si>
    <t xml:space="preserve">Ellen 51</t>
  </si>
  <si>
    <t xml:space="preserve">53.07215</t>
  </si>
  <si>
    <t xml:space="preserve">8.94373</t>
  </si>
  <si>
    <t xml:space="preserve">Ellenerbrokstraße 22</t>
  </si>
  <si>
    <t xml:space="preserve">Johann</t>
  </si>
  <si>
    <t xml:space="preserve">Ellen 52</t>
  </si>
  <si>
    <t xml:space="preserve">53.07222</t>
  </si>
  <si>
    <t xml:space="preserve">8.94337</t>
  </si>
  <si>
    <t xml:space="preserve">Ellenerbrokstraße 20</t>
  </si>
  <si>
    <t xml:space="preserve">Ellen 53</t>
  </si>
  <si>
    <t xml:space="preserve">53.073025</t>
  </si>
  <si>
    <t xml:space="preserve">8.943989</t>
  </si>
  <si>
    <t xml:space="preserve">Ellenerbrokstraße 34</t>
  </si>
  <si>
    <t xml:space="preserve">Armenhaus</t>
  </si>
  <si>
    <t xml:space="preserve">Ellen 54</t>
  </si>
  <si>
    <t xml:space="preserve">Ellenerbrokstraße 32</t>
  </si>
  <si>
    <t xml:space="preserve">Gartelmann</t>
  </si>
  <si>
    <t xml:space="preserve">53.07314</t>
  </si>
  <si>
    <t xml:space="preserve">8.94367</t>
  </si>
  <si>
    <t xml:space="preserve">Ellenerbrokstraße 36</t>
  </si>
  <si>
    <t xml:space="preserve">Schumacher</t>
  </si>
  <si>
    <t xml:space="preserve">Cord Heinr.</t>
  </si>
  <si>
    <t xml:space="preserve">Ellen 56</t>
  </si>
  <si>
    <t xml:space="preserve">53.07343</t>
  </si>
  <si>
    <t xml:space="preserve">8.94318</t>
  </si>
  <si>
    <t xml:space="preserve">Ellenerbrokstraße 40</t>
  </si>
  <si>
    <t xml:space="preserve">Ludwig</t>
  </si>
  <si>
    <t xml:space="preserve">Ellen 57</t>
  </si>
  <si>
    <t xml:space="preserve">53.07355</t>
  </si>
  <si>
    <t xml:space="preserve">8.94303</t>
  </si>
  <si>
    <t xml:space="preserve">Ellenerbrokstraße 42</t>
  </si>
  <si>
    <t xml:space="preserve">Kruse</t>
  </si>
  <si>
    <t xml:space="preserve">Rudolf</t>
  </si>
  <si>
    <t xml:space="preserve">Ellen 59</t>
  </si>
  <si>
    <t xml:space="preserve">53.0736</t>
  </si>
  <si>
    <t xml:space="preserve">8.94292</t>
  </si>
  <si>
    <t xml:space="preserve">Ellenerbrokstraße 44</t>
  </si>
  <si>
    <t xml:space="preserve">Bischoff</t>
  </si>
  <si>
    <t xml:space="preserve">Ellen 60</t>
  </si>
  <si>
    <t xml:space="preserve">53.07368</t>
  </si>
  <si>
    <t xml:space="preserve">8.94263</t>
  </si>
  <si>
    <t xml:space="preserve">Ellenerbrokstraße 46</t>
  </si>
  <si>
    <t xml:space="preserve">Ellen 61</t>
  </si>
  <si>
    <t xml:space="preserve">53.07392</t>
  </si>
  <si>
    <t xml:space="preserve">8.94306</t>
  </si>
  <si>
    <t xml:space="preserve">Ellenerbrokstraße 50</t>
  </si>
  <si>
    <t xml:space="preserve">Gerken</t>
  </si>
  <si>
    <t xml:space="preserve">Ellen 62</t>
  </si>
  <si>
    <t xml:space="preserve">53.07386</t>
  </si>
  <si>
    <t xml:space="preserve">Ellenerbrokstraße 48</t>
  </si>
  <si>
    <t xml:space="preserve">62a</t>
  </si>
  <si>
    <t xml:space="preserve">Ellen 62a</t>
  </si>
  <si>
    <t xml:space="preserve">53.07296</t>
  </si>
  <si>
    <t xml:space="preserve">8.94485</t>
  </si>
  <si>
    <t xml:space="preserve">Ellenerbrokstraße 62</t>
  </si>
  <si>
    <t xml:space="preserve">Ellen 63</t>
  </si>
  <si>
    <t xml:space="preserve">53.0731</t>
  </si>
  <si>
    <t xml:space="preserve">8.94566</t>
  </si>
  <si>
    <t xml:space="preserve">Ellenerbrokstraße 55</t>
  </si>
  <si>
    <t xml:space="preserve">Streckfuß</t>
  </si>
  <si>
    <t xml:space="preserve">Ellen 64</t>
  </si>
  <si>
    <t xml:space="preserve">8.94419</t>
  </si>
  <si>
    <t xml:space="preserve">Ellenerbrokstraße 23</t>
  </si>
  <si>
    <t xml:space="preserve">Blanke</t>
  </si>
  <si>
    <t xml:space="preserve">Armenvogt</t>
  </si>
  <si>
    <t xml:space="preserve">Ellen 67</t>
  </si>
  <si>
    <t xml:space="preserve">53.071924</t>
  </si>
  <si>
    <t xml:space="preserve">8.944969</t>
  </si>
  <si>
    <t xml:space="preserve">Ellenerbrokstraße 41</t>
  </si>
  <si>
    <t xml:space="preserve">Ellen 68</t>
  </si>
  <si>
    <t xml:space="preserve">53.071721</t>
  </si>
  <si>
    <t xml:space="preserve">8.945358</t>
  </si>
  <si>
    <t xml:space="preserve">Ellenerbrokstraße 39</t>
  </si>
  <si>
    <t xml:space="preserve">Ellen 69</t>
  </si>
  <si>
    <t xml:space="preserve">53.071292</t>
  </si>
  <si>
    <t xml:space="preserve">8.946654</t>
  </si>
  <si>
    <t xml:space="preserve">Ellenerbrokstraße 35</t>
  </si>
  <si>
    <t xml:space="preserve">Ellen 70</t>
  </si>
  <si>
    <t xml:space="preserve">53.071165</t>
  </si>
  <si>
    <t xml:space="preserve">8.946207</t>
  </si>
  <si>
    <t xml:space="preserve">Ellenerbrokstraße 33</t>
  </si>
  <si>
    <t xml:space="preserve">Brandt</t>
  </si>
  <si>
    <t xml:space="preserve">Ellen 71</t>
  </si>
  <si>
    <t xml:space="preserve">53.06813</t>
  </si>
  <si>
    <t xml:space="preserve">8.95128</t>
  </si>
  <si>
    <t xml:space="preserve">Schevemoorer Landstraße 131</t>
  </si>
  <si>
    <t xml:space="preserve">Sander</t>
  </si>
  <si>
    <t xml:space="preserve">Ellen 72</t>
  </si>
  <si>
    <t xml:space="preserve">53.06738</t>
  </si>
  <si>
    <t xml:space="preserve">8.95044</t>
  </si>
  <si>
    <t xml:space="preserve">Schevemoorer Landstraße 137</t>
  </si>
  <si>
    <t xml:space="preserve">72a</t>
  </si>
  <si>
    <t xml:space="preserve">Ellen 72a</t>
  </si>
  <si>
    <t xml:space="preserve">53.06784</t>
  </si>
  <si>
    <t xml:space="preserve">8.94939</t>
  </si>
  <si>
    <t xml:space="preserve">Schevemoorer Landstraße 139</t>
  </si>
  <si>
    <t xml:space="preserve">Friedrichs</t>
  </si>
  <si>
    <t xml:space="preserve">Ellen 73</t>
  </si>
  <si>
    <t xml:space="preserve">53.06791</t>
  </si>
  <si>
    <t xml:space="preserve">8.94924</t>
  </si>
  <si>
    <t xml:space="preserve">Schevemoorer Landstraße 141</t>
  </si>
  <si>
    <t xml:space="preserve">Binnemann</t>
  </si>
  <si>
    <t xml:space="preserve">Ellen 74</t>
  </si>
  <si>
    <t xml:space="preserve">53.063566</t>
  </si>
  <si>
    <t xml:space="preserve">8.948508</t>
  </si>
  <si>
    <t xml:space="preserve">Am hohen Felde 4</t>
  </si>
  <si>
    <t xml:space="preserve">74a</t>
  </si>
  <si>
    <t xml:space="preserve">Stelter</t>
  </si>
  <si>
    <t xml:space="preserve">Ellen 74a</t>
  </si>
  <si>
    <t xml:space="preserve">53.06391</t>
  </si>
  <si>
    <t xml:space="preserve">8.9478</t>
  </si>
  <si>
    <t xml:space="preserve">Am hohen Felde 6</t>
  </si>
  <si>
    <t xml:space="preserve">74b</t>
  </si>
  <si>
    <t xml:space="preserve">Wendt</t>
  </si>
  <si>
    <t xml:space="preserve">Engelbert</t>
  </si>
  <si>
    <t xml:space="preserve">Ellen 74b</t>
  </si>
  <si>
    <t xml:space="preserve">53.063375</t>
  </si>
  <si>
    <t xml:space="preserve">8.9487</t>
  </si>
  <si>
    <t xml:space="preserve">Am hohen Felde 2</t>
  </si>
  <si>
    <t xml:space="preserve">Ellen 75</t>
  </si>
  <si>
    <t xml:space="preserve">53.06191</t>
  </si>
  <si>
    <t xml:space="preserve">8.94704</t>
  </si>
  <si>
    <t xml:space="preserve">Öwerweg 58</t>
  </si>
  <si>
    <t xml:space="preserve">Glade</t>
  </si>
  <si>
    <t xml:space="preserve">Ellen 77</t>
  </si>
  <si>
    <t xml:space="preserve">Schierenbeck</t>
  </si>
  <si>
    <t xml:space="preserve">53.06162</t>
  </si>
  <si>
    <t xml:space="preserve">8.94897</t>
  </si>
  <si>
    <t xml:space="preserve">Öwerweg 60</t>
  </si>
  <si>
    <t xml:space="preserve">Ellen 78</t>
  </si>
  <si>
    <t xml:space="preserve">53.062732</t>
  </si>
  <si>
    <t xml:space="preserve">8.950845</t>
  </si>
  <si>
    <t xml:space="preserve">Schevemoorer Landstraße 172</t>
  </si>
  <si>
    <t xml:space="preserve">Ellen 79</t>
  </si>
  <si>
    <t xml:space="preserve">53.062442</t>
  </si>
  <si>
    <t xml:space="preserve">8.951198</t>
  </si>
  <si>
    <t xml:space="preserve">Schevemoorer Landstraße 174</t>
  </si>
  <si>
    <t xml:space="preserve">Bielefeld</t>
  </si>
  <si>
    <t xml:space="preserve">Ellen 80</t>
  </si>
  <si>
    <t xml:space="preserve">53.062075</t>
  </si>
  <si>
    <t xml:space="preserve">8.951746</t>
  </si>
  <si>
    <t xml:space="preserve">Schevemoorer Landstraße 176</t>
  </si>
  <si>
    <t xml:space="preserve">Meyerdierks</t>
  </si>
  <si>
    <t xml:space="preserve">Ellen 81</t>
  </si>
  <si>
    <t xml:space="preserve">53.06141</t>
  </si>
  <si>
    <t xml:space="preserve">8.95043</t>
  </si>
  <si>
    <t xml:space="preserve">Schevemoorer Landstraße 181</t>
  </si>
  <si>
    <t xml:space="preserve">Evers</t>
  </si>
  <si>
    <t xml:space="preserve">Trichinenschauer</t>
  </si>
  <si>
    <t xml:space="preserve">Ellen 82</t>
  </si>
  <si>
    <t xml:space="preserve">Joh. Hinr.</t>
  </si>
  <si>
    <t xml:space="preserve">53.06096</t>
  </si>
  <si>
    <t xml:space="preserve">8.95049</t>
  </si>
  <si>
    <t xml:space="preserve">Schevemoorer Landstraße 185</t>
  </si>
  <si>
    <t xml:space="preserve">Eggers</t>
  </si>
  <si>
    <t xml:space="preserve">Gärtner</t>
  </si>
  <si>
    <t xml:space="preserve">Ellen 83</t>
  </si>
  <si>
    <t xml:space="preserve">53.060431</t>
  </si>
  <si>
    <t xml:space="preserve">8.950375</t>
  </si>
  <si>
    <t xml:space="preserve">Schevemoorer Landstraße 189</t>
  </si>
  <si>
    <t xml:space="preserve">Bothe</t>
  </si>
  <si>
    <t xml:space="preserve">Ellen 84</t>
  </si>
  <si>
    <t xml:space="preserve">53.060257</t>
  </si>
  <si>
    <t xml:space="preserve">8.950225</t>
  </si>
  <si>
    <t xml:space="preserve">Schevemoorer Landstraße 191</t>
  </si>
  <si>
    <t xml:space="preserve">Ellen 85</t>
  </si>
  <si>
    <t xml:space="preserve">53.05989</t>
  </si>
  <si>
    <t xml:space="preserve">8.95033</t>
  </si>
  <si>
    <t xml:space="preserve">Schevemoorer Landstraße 195</t>
  </si>
  <si>
    <t xml:space="preserve">Puls</t>
  </si>
  <si>
    <t xml:space="preserve">Ellen 86</t>
  </si>
  <si>
    <t xml:space="preserve">53.05966</t>
  </si>
  <si>
    <t xml:space="preserve">8.95042</t>
  </si>
  <si>
    <t xml:space="preserve">Schevemoorer Landstraße 197</t>
  </si>
  <si>
    <t xml:space="preserve">Rethmann</t>
  </si>
  <si>
    <t xml:space="preserve">Ellen 87</t>
  </si>
  <si>
    <t xml:space="preserve">53.0596</t>
  </si>
  <si>
    <t xml:space="preserve">8.95041</t>
  </si>
  <si>
    <t xml:space="preserve">Schevemoorer Landstraße 199</t>
  </si>
  <si>
    <t xml:space="preserve">Hustedt</t>
  </si>
  <si>
    <t xml:space="preserve">Ellen 88</t>
  </si>
  <si>
    <t xml:space="preserve">53.05952</t>
  </si>
  <si>
    <t xml:space="preserve">Schevemoorer Landstraße 201</t>
  </si>
  <si>
    <t xml:space="preserve">Ellen 89</t>
  </si>
  <si>
    <t xml:space="preserve">53.05865</t>
  </si>
  <si>
    <t xml:space="preserve">8.949527</t>
  </si>
  <si>
    <t xml:space="preserve">Öwerweg 78</t>
  </si>
  <si>
    <t xml:space="preserve">Runne</t>
  </si>
  <si>
    <t xml:space="preserve">Claus</t>
  </si>
  <si>
    <t xml:space="preserve">Schmied</t>
  </si>
  <si>
    <t xml:space="preserve">Ellen 90</t>
  </si>
  <si>
    <t xml:space="preserve">53.0588</t>
  </si>
  <si>
    <t xml:space="preserve">8.94907</t>
  </si>
  <si>
    <t xml:space="preserve">Öwerweg 76</t>
  </si>
  <si>
    <t xml:space="preserve">90a</t>
  </si>
  <si>
    <t xml:space="preserve">Garbes</t>
  </si>
  <si>
    <t xml:space="preserve">Ellen 90a</t>
  </si>
  <si>
    <t xml:space="preserve">53.05882</t>
  </si>
  <si>
    <t xml:space="preserve">Öwerweg 74</t>
  </si>
  <si>
    <t xml:space="preserve">90b</t>
  </si>
  <si>
    <t xml:space="preserve">Bertram</t>
  </si>
  <si>
    <t xml:space="preserve">Schreiber</t>
  </si>
  <si>
    <t xml:space="preserve">Ellen 90b</t>
  </si>
  <si>
    <t xml:space="preserve">53.05885</t>
  </si>
  <si>
    <t xml:space="preserve">8.94888</t>
  </si>
  <si>
    <t xml:space="preserve">Öwerweg 72</t>
  </si>
  <si>
    <t xml:space="preserve">90c</t>
  </si>
  <si>
    <t xml:space="preserve">Katorsky</t>
  </si>
  <si>
    <t xml:space="preserve">Gustav</t>
  </si>
  <si>
    <t xml:space="preserve">Heizer</t>
  </si>
  <si>
    <t xml:space="preserve">Ellen 90c</t>
  </si>
  <si>
    <t xml:space="preserve">53.05884</t>
  </si>
  <si>
    <t xml:space="preserve">8.94866</t>
  </si>
  <si>
    <t xml:space="preserve">Öwerweg 70</t>
  </si>
  <si>
    <t xml:space="preserve">Schlosser</t>
  </si>
  <si>
    <t xml:space="preserve">Ellen 91</t>
  </si>
  <si>
    <t xml:space="preserve">53.05929</t>
  </si>
  <si>
    <t xml:space="preserve">8.91021</t>
  </si>
  <si>
    <t xml:space="preserve">Osterholzer Chaussee 9</t>
  </si>
  <si>
    <t xml:space="preserve">Stadtlander</t>
  </si>
  <si>
    <t xml:space="preserve">Osterholz 1</t>
  </si>
  <si>
    <t xml:space="preserve">53.0594</t>
  </si>
  <si>
    <t xml:space="preserve">8.91412</t>
  </si>
  <si>
    <t xml:space="preserve">Osterholzer Chaussee 19</t>
  </si>
  <si>
    <t xml:space="preserve">Fabrikarbeiter</t>
  </si>
  <si>
    <t xml:space="preserve">Osterholz 2</t>
  </si>
  <si>
    <t xml:space="preserve">53.05943</t>
  </si>
  <si>
    <t xml:space="preserve">8.91488</t>
  </si>
  <si>
    <t xml:space="preserve">Osterholzer Chaussee 21</t>
  </si>
  <si>
    <t xml:space="preserve">Osterholz 3</t>
  </si>
  <si>
    <t xml:space="preserve">53.05944</t>
  </si>
  <si>
    <t xml:space="preserve">8.91708</t>
  </si>
  <si>
    <t xml:space="preserve">Osterholzer Chaussee 29</t>
  </si>
  <si>
    <t xml:space="preserve">3a</t>
  </si>
  <si>
    <t xml:space="preserve">Osterholz 3a</t>
  </si>
  <si>
    <t xml:space="preserve">53.059403</t>
  </si>
  <si>
    <t xml:space="preserve">8.9155</t>
  </si>
  <si>
    <t xml:space="preserve">Osterholzer Chaussee 23</t>
  </si>
  <si>
    <t xml:space="preserve">3c</t>
  </si>
  <si>
    <t xml:space="preserve">Rauer</t>
  </si>
  <si>
    <t xml:space="preserve">Osterholz 3c</t>
  </si>
  <si>
    <t xml:space="preserve">53.05803</t>
  </si>
  <si>
    <t xml:space="preserve">8.921552</t>
  </si>
  <si>
    <t xml:space="preserve">Osterholzer Dorfstraße 3</t>
  </si>
  <si>
    <t xml:space="preserve">Lampe</t>
  </si>
  <si>
    <t xml:space="preserve">Eberh.</t>
  </si>
  <si>
    <t xml:space="preserve">Osterholz 4</t>
  </si>
  <si>
    <t xml:space="preserve">53.059434</t>
  </si>
  <si>
    <t xml:space="preserve">8.918912</t>
  </si>
  <si>
    <t xml:space="preserve">Osterholzer Chaussee 35</t>
  </si>
  <si>
    <t xml:space="preserve">4d</t>
  </si>
  <si>
    <t xml:space="preserve">Brinkhoff</t>
  </si>
  <si>
    <t xml:space="preserve">Osterholz 4d</t>
  </si>
  <si>
    <t xml:space="preserve">53.058243</t>
  </si>
  <si>
    <t xml:space="preserve">8.923064</t>
  </si>
  <si>
    <t xml:space="preserve">Osterholzer Dorfstraße 9</t>
  </si>
  <si>
    <t xml:space="preserve">Osterholz 5</t>
  </si>
  <si>
    <t xml:space="preserve">53.058237</t>
  </si>
  <si>
    <t xml:space="preserve">8.923211</t>
  </si>
  <si>
    <t xml:space="preserve">Osterholzer Dorfstraße 11</t>
  </si>
  <si>
    <t xml:space="preserve">Osterholz 6</t>
  </si>
  <si>
    <t xml:space="preserve">53.05823</t>
  </si>
  <si>
    <t xml:space="preserve">8.92335</t>
  </si>
  <si>
    <t xml:space="preserve">Osterholzer Dorfstraße 13</t>
  </si>
  <si>
    <t xml:space="preserve">Heitmann</t>
  </si>
  <si>
    <t xml:space="preserve">Osterholz 7</t>
  </si>
  <si>
    <t xml:space="preserve">53.05792</t>
  </si>
  <si>
    <t xml:space="preserve">8.92444</t>
  </si>
  <si>
    <t xml:space="preserve">Osterholzer Dorfstraße 17</t>
  </si>
  <si>
    <t xml:space="preserve">Bollmann</t>
  </si>
  <si>
    <t xml:space="preserve">Osterholz 8</t>
  </si>
  <si>
    <t xml:space="preserve">53.05784</t>
  </si>
  <si>
    <t xml:space="preserve">8.92604</t>
  </si>
  <si>
    <t xml:space="preserve">Osterholzer Dorfstraße 23</t>
  </si>
  <si>
    <t xml:space="preserve">Osterholz 9</t>
  </si>
  <si>
    <t xml:space="preserve">53.05767</t>
  </si>
  <si>
    <t xml:space="preserve">8.92781</t>
  </si>
  <si>
    <t xml:space="preserve">Osterholzer Dorfstraße 29</t>
  </si>
  <si>
    <t xml:space="preserve">Jürgens</t>
  </si>
  <si>
    <t xml:space="preserve">Osterholz 10</t>
  </si>
  <si>
    <t xml:space="preserve">53.057643</t>
  </si>
  <si>
    <t xml:space="preserve">8.928413</t>
  </si>
  <si>
    <t xml:space="preserve">Osterholzer Dorfstraße 31</t>
  </si>
  <si>
    <t xml:space="preserve">Lüssen</t>
  </si>
  <si>
    <t xml:space="preserve">Osterholz 11</t>
  </si>
  <si>
    <t xml:space="preserve">53.05757</t>
  </si>
  <si>
    <t xml:space="preserve">8.92911</t>
  </si>
  <si>
    <t xml:space="preserve">Osterholzer Dorfstraße 33</t>
  </si>
  <si>
    <t xml:space="preserve">Bohlmann</t>
  </si>
  <si>
    <t xml:space="preserve">Osterholz 12</t>
  </si>
  <si>
    <t xml:space="preserve">53.05742</t>
  </si>
  <si>
    <t xml:space="preserve">8.92907</t>
  </si>
  <si>
    <t xml:space="preserve">Osterholzer Dorfstraße 35</t>
  </si>
  <si>
    <t xml:space="preserve">12a</t>
  </si>
  <si>
    <t xml:space="preserve">Heidorn</t>
  </si>
  <si>
    <t xml:space="preserve">Osterholz 12a</t>
  </si>
  <si>
    <t xml:space="preserve">8.93072</t>
  </si>
  <si>
    <t xml:space="preserve">Osterholzer Chaussee 85</t>
  </si>
  <si>
    <t xml:space="preserve">Grütter</t>
  </si>
  <si>
    <t xml:space="preserve">Handlungsgehilfe</t>
  </si>
  <si>
    <t xml:space="preserve">Osterholz 13</t>
  </si>
  <si>
    <t xml:space="preserve">Rodewald</t>
  </si>
  <si>
    <t xml:space="preserve">53.05776</t>
  </si>
  <si>
    <t xml:space="preserve">8.93055</t>
  </si>
  <si>
    <t xml:space="preserve">Osterholzer Dorfstraße 38</t>
  </si>
  <si>
    <t xml:space="preserve">Puvogel</t>
  </si>
  <si>
    <t xml:space="preserve">Osterholz 14</t>
  </si>
  <si>
    <t xml:space="preserve">53.057761</t>
  </si>
  <si>
    <t xml:space="preserve">8.930648</t>
  </si>
  <si>
    <t xml:space="preserve">Osterholzer Dorfstraße 40</t>
  </si>
  <si>
    <t xml:space="preserve">Osterholz 15</t>
  </si>
  <si>
    <t xml:space="preserve">53.057354</t>
  </si>
  <si>
    <t xml:space="preserve">8.93049</t>
  </si>
  <si>
    <t xml:space="preserve">Osterholzer Dorfstraße 39</t>
  </si>
  <si>
    <t xml:space="preserve">15a</t>
  </si>
  <si>
    <t xml:space="preserve">Dohrmann</t>
  </si>
  <si>
    <t xml:space="preserve">Osterholz 15a</t>
  </si>
  <si>
    <t xml:space="preserve">53.05879</t>
  </si>
  <si>
    <t xml:space="preserve">8.93133</t>
  </si>
  <si>
    <t xml:space="preserve">Osterholzer Chaussee 87</t>
  </si>
  <si>
    <t xml:space="preserve">15b</t>
  </si>
  <si>
    <t xml:space="preserve">Schlachter</t>
  </si>
  <si>
    <t xml:space="preserve">Osterholz 15b</t>
  </si>
  <si>
    <t xml:space="preserve">53.05624</t>
  </si>
  <si>
    <t xml:space="preserve">8.93188</t>
  </si>
  <si>
    <t xml:space="preserve">Osterholzer Dorfstraße 45</t>
  </si>
  <si>
    <t xml:space="preserve">Osmers</t>
  </si>
  <si>
    <t xml:space="preserve">Osterholz 16</t>
  </si>
  <si>
    <t xml:space="preserve">53.058777</t>
  </si>
  <si>
    <t xml:space="preserve">8.931758</t>
  </si>
  <si>
    <t xml:space="preserve">Osterholzer Chaussee 89</t>
  </si>
  <si>
    <t xml:space="preserve">Hollwedel</t>
  </si>
  <si>
    <t xml:space="preserve">Friedrich</t>
  </si>
  <si>
    <t xml:space="preserve">Osterholz 17</t>
  </si>
  <si>
    <t xml:space="preserve">53.058766</t>
  </si>
  <si>
    <t xml:space="preserve">8.931949</t>
  </si>
  <si>
    <t xml:space="preserve">Osterholzer Chaussee 91</t>
  </si>
  <si>
    <t xml:space="preserve">Osterholz 18</t>
  </si>
  <si>
    <t xml:space="preserve">53.05658</t>
  </si>
  <si>
    <t xml:space="preserve">8.93413</t>
  </si>
  <si>
    <t xml:space="preserve">Osterholzer Dorfstraße 51</t>
  </si>
  <si>
    <t xml:space="preserve">Osterholz 19</t>
  </si>
  <si>
    <t xml:space="preserve">53.05834</t>
  </si>
  <si>
    <t xml:space="preserve">8.937284</t>
  </si>
  <si>
    <t xml:space="preserve">Osterholzer Chaussee 115</t>
  </si>
  <si>
    <t xml:space="preserve">Lange</t>
  </si>
  <si>
    <t xml:space="preserve">Heinr. Ehl.</t>
  </si>
  <si>
    <t xml:space="preserve">Osterholz 20</t>
  </si>
  <si>
    <t xml:space="preserve">53.05844</t>
  </si>
  <si>
    <t xml:space="preserve">Osterholzer Chaussee 117</t>
  </si>
  <si>
    <t xml:space="preserve">20a</t>
  </si>
  <si>
    <t xml:space="preserve">Hilken</t>
  </si>
  <si>
    <t xml:space="preserve">Tischlermeister</t>
  </si>
  <si>
    <t xml:space="preserve">Osterholz 20a</t>
  </si>
  <si>
    <t xml:space="preserve">Kräft</t>
  </si>
  <si>
    <t xml:space="preserve">53.057</t>
  </si>
  <si>
    <t xml:space="preserve">8.93676</t>
  </si>
  <si>
    <t xml:space="preserve">Osterholzer Dorfstraße 58</t>
  </si>
  <si>
    <t xml:space="preserve">Osterholz 21</t>
  </si>
  <si>
    <t xml:space="preserve">53.05695</t>
  </si>
  <si>
    <t xml:space="preserve">8.93689</t>
  </si>
  <si>
    <t xml:space="preserve">Osterholzer Dorfstraße 60</t>
  </si>
  <si>
    <t xml:space="preserve">Unger</t>
  </si>
  <si>
    <t xml:space="preserve">D.</t>
  </si>
  <si>
    <t xml:space="preserve">Osterholz 22</t>
  </si>
  <si>
    <t xml:space="preserve">53.05599</t>
  </si>
  <si>
    <t xml:space="preserve">8.938</t>
  </si>
  <si>
    <t xml:space="preserve">Osterholzer Dorfstraße 65</t>
  </si>
  <si>
    <t xml:space="preserve">Aumund</t>
  </si>
  <si>
    <t xml:space="preserve">Osterholz 25</t>
  </si>
  <si>
    <t xml:space="preserve">53.0583</t>
  </si>
  <si>
    <t xml:space="preserve">8.94</t>
  </si>
  <si>
    <t xml:space="preserve">Osterholzer Chaussee 125</t>
  </si>
  <si>
    <t xml:space="preserve">26a</t>
  </si>
  <si>
    <t xml:space="preserve">Werner</t>
  </si>
  <si>
    <t xml:space="preserve">Landjäger</t>
  </si>
  <si>
    <t xml:space="preserve">Osterholz 26a</t>
  </si>
  <si>
    <t xml:space="preserve">26b</t>
  </si>
  <si>
    <t xml:space="preserve">Essen</t>
  </si>
  <si>
    <t xml:space="preserve">53.05646</t>
  </si>
  <si>
    <t xml:space="preserve">8.939</t>
  </si>
  <si>
    <t xml:space="preserve">Osterholzer Dorfstraße 70</t>
  </si>
  <si>
    <t xml:space="preserve">Albers</t>
  </si>
  <si>
    <t xml:space="preserve">August</t>
  </si>
  <si>
    <t xml:space="preserve">Osterholz 27</t>
  </si>
  <si>
    <t xml:space="preserve">53.0564</t>
  </si>
  <si>
    <t xml:space="preserve">8.939321</t>
  </si>
  <si>
    <t xml:space="preserve">Osterholzer Dorfstraße 72</t>
  </si>
  <si>
    <t xml:space="preserve">Osterholz 28</t>
  </si>
  <si>
    <t xml:space="preserve">53.055965</t>
  </si>
  <si>
    <t xml:space="preserve">8.939546</t>
  </si>
  <si>
    <t xml:space="preserve">Osterholzer Dorfstraße 69</t>
  </si>
  <si>
    <t xml:space="preserve">Febrow</t>
  </si>
  <si>
    <t xml:space="preserve">Paul</t>
  </si>
  <si>
    <t xml:space="preserve">Osterholz 29</t>
  </si>
  <si>
    <t xml:space="preserve">53.055947</t>
  </si>
  <si>
    <t xml:space="preserve">Osterholzer Dorfstraße 71</t>
  </si>
  <si>
    <t xml:space="preserve">Osterholz 30</t>
  </si>
  <si>
    <t xml:space="preserve">53.05541</t>
  </si>
  <si>
    <t xml:space="preserve">Osterholzer Dorfstraße 73</t>
  </si>
  <si>
    <t xml:space="preserve">Lachmund</t>
  </si>
  <si>
    <t xml:space="preserve">Osterholz 31</t>
  </si>
  <si>
    <t xml:space="preserve">53.05611</t>
  </si>
  <si>
    <t xml:space="preserve">8.940649</t>
  </si>
  <si>
    <t xml:space="preserve">Osterholzer Dorfstraße 74</t>
  </si>
  <si>
    <t xml:space="preserve">Grashoff</t>
  </si>
  <si>
    <t xml:space="preserve">Osterholz 32</t>
  </si>
  <si>
    <t xml:space="preserve">53.05604</t>
  </si>
  <si>
    <t xml:space="preserve">8.940959</t>
  </si>
  <si>
    <t xml:space="preserve">Osterholzer Dorfstraße 76</t>
  </si>
  <si>
    <t xml:space="preserve">Gransberger</t>
  </si>
  <si>
    <t xml:space="preserve">Jos.</t>
  </si>
  <si>
    <t xml:space="preserve">Osterholz 33</t>
  </si>
  <si>
    <t xml:space="preserve">53.0578</t>
  </si>
  <si>
    <t xml:space="preserve">8.94108</t>
  </si>
  <si>
    <t xml:space="preserve">Osterholzer Chaussee 133</t>
  </si>
  <si>
    <t xml:space="preserve">33a</t>
  </si>
  <si>
    <t xml:space="preserve">Kothe</t>
  </si>
  <si>
    <t xml:space="preserve">Osterholz 33a</t>
  </si>
  <si>
    <t xml:space="preserve">53.058232</t>
  </si>
  <si>
    <t xml:space="preserve">8.941337</t>
  </si>
  <si>
    <t xml:space="preserve">Osterholzer Chaussee 135</t>
  </si>
  <si>
    <t xml:space="preserve">33b</t>
  </si>
  <si>
    <t xml:space="preserve">Block</t>
  </si>
  <si>
    <t xml:space="preserve">Katharine</t>
  </si>
  <si>
    <t xml:space="preserve">Osterholz 33b</t>
  </si>
  <si>
    <t xml:space="preserve">53.058294</t>
  </si>
  <si>
    <t xml:space="preserve">8.940111</t>
  </si>
  <si>
    <t xml:space="preserve">Osterholzer Chaussee 127</t>
  </si>
  <si>
    <t xml:space="preserve">33c</t>
  </si>
  <si>
    <t xml:space="preserve">J. H.</t>
  </si>
  <si>
    <t xml:space="preserve">Schuhmacher</t>
  </si>
  <si>
    <t xml:space="preserve">Osterholz 33c</t>
  </si>
  <si>
    <t xml:space="preserve">53.05824</t>
  </si>
  <si>
    <t xml:space="preserve">8.94185</t>
  </si>
  <si>
    <t xml:space="preserve">Osterholzer Chaussee 139</t>
  </si>
  <si>
    <t xml:space="preserve">33d</t>
  </si>
  <si>
    <t xml:space="preserve">Osterholz 33d</t>
  </si>
  <si>
    <t xml:space="preserve">33e</t>
  </si>
  <si>
    <t xml:space="preserve">8.9404</t>
  </si>
  <si>
    <t xml:space="preserve">Osterholzer Chaussee 129</t>
  </si>
  <si>
    <t xml:space="preserve">33f</t>
  </si>
  <si>
    <t xml:space="preserve">Osterholz 33f</t>
  </si>
  <si>
    <t xml:space="preserve">53.0553</t>
  </si>
  <si>
    <t xml:space="preserve">8.94196</t>
  </si>
  <si>
    <t xml:space="preserve">Osterholzer Dorfstraße 83</t>
  </si>
  <si>
    <t xml:space="preserve">Osterholz 34</t>
  </si>
  <si>
    <t xml:space="preserve">53.058125</t>
  </si>
  <si>
    <t xml:space="preserve">8.944235</t>
  </si>
  <si>
    <t xml:space="preserve">Osterholzer Chaussee 147</t>
  </si>
  <si>
    <t xml:space="preserve">Landwehr</t>
  </si>
  <si>
    <t xml:space="preserve">Osterholz 35</t>
  </si>
  <si>
    <t xml:space="preserve">53.05809</t>
  </si>
  <si>
    <t xml:space="preserve">8.94451</t>
  </si>
  <si>
    <t xml:space="preserve">Osterholzer Chaussee 149</t>
  </si>
  <si>
    <t xml:space="preserve">Spritzenhaus</t>
  </si>
  <si>
    <t xml:space="preserve">Osterholz 36</t>
  </si>
  <si>
    <t xml:space="preserve">53.05485</t>
  </si>
  <si>
    <t xml:space="preserve">8.94446</t>
  </si>
  <si>
    <t xml:space="preserve">Osterholzer Dorfstraße 89</t>
  </si>
  <si>
    <t xml:space="preserve">Schnakenberg</t>
  </si>
  <si>
    <t xml:space="preserve">Osterholz 37</t>
  </si>
  <si>
    <t xml:space="preserve">Ric.</t>
  </si>
  <si>
    <t xml:space="preserve">53.05508</t>
  </si>
  <si>
    <t xml:space="preserve">8.94529</t>
  </si>
  <si>
    <t xml:space="preserve">Osterholzer Dorfstraße 91</t>
  </si>
  <si>
    <t xml:space="preserve">Meierdierks</t>
  </si>
  <si>
    <t xml:space="preserve">Osterholz 39</t>
  </si>
  <si>
    <t xml:space="preserve">53.05507</t>
  </si>
  <si>
    <t xml:space="preserve">Osterholzer Dorfstraße 93</t>
  </si>
  <si>
    <t xml:space="preserve">Osterholz 40</t>
  </si>
  <si>
    <t xml:space="preserve">53.05474</t>
  </si>
  <si>
    <t xml:space="preserve">8.94634</t>
  </si>
  <si>
    <t xml:space="preserve">Osterholzer Dorfstraße 95</t>
  </si>
  <si>
    <t xml:space="preserve">Osterholz 41</t>
  </si>
  <si>
    <t xml:space="preserve">Rieks</t>
  </si>
  <si>
    <t xml:space="preserve">Arthur</t>
  </si>
  <si>
    <t xml:space="preserve">53.0555</t>
  </si>
  <si>
    <t xml:space="preserve">8.94723</t>
  </si>
  <si>
    <t xml:space="preserve">Osterholzer Dorfstraße 96</t>
  </si>
  <si>
    <t xml:space="preserve">Osterholz 42</t>
  </si>
  <si>
    <t xml:space="preserve">53.05551</t>
  </si>
  <si>
    <t xml:space="preserve">8.94736</t>
  </si>
  <si>
    <t xml:space="preserve">Osterholzer Dorfstraße 98</t>
  </si>
  <si>
    <t xml:space="preserve">Osterholz 43</t>
  </si>
  <si>
    <t xml:space="preserve">53.05531</t>
  </si>
  <si>
    <t xml:space="preserve">8.94851</t>
  </si>
  <si>
    <t xml:space="preserve">Osterholzer Dorfstraße 103</t>
  </si>
  <si>
    <t xml:space="preserve">Osterholz 45(103)</t>
  </si>
  <si>
    <t xml:space="preserve">53.05472</t>
  </si>
  <si>
    <t xml:space="preserve">8.949</t>
  </si>
  <si>
    <t xml:space="preserve">Osterholzer Dorfstraße 105</t>
  </si>
  <si>
    <t xml:space="preserve">Ehlers</t>
  </si>
  <si>
    <t xml:space="preserve">H. G.</t>
  </si>
  <si>
    <t xml:space="preserve">Landgut</t>
  </si>
  <si>
    <t xml:space="preserve">Osterholz 45(105)</t>
  </si>
  <si>
    <t xml:space="preserve">53.055646</t>
  </si>
  <si>
    <t xml:space="preserve">8.951187</t>
  </si>
  <si>
    <t xml:space="preserve">Osterholzer Dorfstraße 111</t>
  </si>
  <si>
    <t xml:space="preserve">Osterholz 46</t>
  </si>
  <si>
    <t xml:space="preserve">53.057365</t>
  </si>
  <si>
    <t xml:space="preserve">8.952957</t>
  </si>
  <si>
    <t xml:space="preserve">Osterholzer Chaussee 187</t>
  </si>
  <si>
    <t xml:space="preserve">Osterholz 47</t>
  </si>
  <si>
    <t xml:space="preserve">53.056272</t>
  </si>
  <si>
    <t xml:space="preserve">8.953961</t>
  </si>
  <si>
    <t xml:space="preserve">Osterholzer Chaussee 193</t>
  </si>
  <si>
    <t xml:space="preserve">Nahrmann</t>
  </si>
  <si>
    <t xml:space="preserve">Osterholz 48</t>
  </si>
  <si>
    <t xml:space="preserve">53.04613</t>
  </si>
  <si>
    <t xml:space="preserve">8.95705</t>
  </si>
  <si>
    <t xml:space="preserve">Am Achterkamp 18</t>
  </si>
  <si>
    <t xml:space="preserve">Bernhard</t>
  </si>
  <si>
    <t xml:space="preserve">Osterholz 49</t>
  </si>
  <si>
    <t xml:space="preserve">53.0571</t>
  </si>
  <si>
    <t xml:space="preserve">8.95649</t>
  </si>
  <si>
    <t xml:space="preserve">Osterholzer Chaussee 201</t>
  </si>
  <si>
    <t xml:space="preserve">Osterholz 50</t>
  </si>
  <si>
    <t xml:space="preserve">53.05725</t>
  </si>
  <si>
    <t xml:space="preserve">8.9579</t>
  </si>
  <si>
    <t xml:space="preserve">Osterholzer Chaussee 205</t>
  </si>
  <si>
    <t xml:space="preserve">Niemitz</t>
  </si>
  <si>
    <t xml:space="preserve">Wilhelmine</t>
  </si>
  <si>
    <t xml:space="preserve">Osterholz 51</t>
  </si>
  <si>
    <t xml:space="preserve">53.05721</t>
  </si>
  <si>
    <t xml:space="preserve">8.96063</t>
  </si>
  <si>
    <t xml:space="preserve">Osterholzer Chaussee 215</t>
  </si>
  <si>
    <t xml:space="preserve">Hohmann</t>
  </si>
  <si>
    <t xml:space="preserve">Osterholz 52</t>
  </si>
  <si>
    <t xml:space="preserve">Am Achterkamp 11</t>
  </si>
  <si>
    <t xml:space="preserve">Am Achterkamp 9</t>
  </si>
  <si>
    <t xml:space="preserve">Am Achterkamp 8</t>
  </si>
  <si>
    <t xml:space="preserve">Faber</t>
  </si>
  <si>
    <t xml:space="preserve">53.057203</t>
  </si>
  <si>
    <t xml:space="preserve">8.961541</t>
  </si>
  <si>
    <t xml:space="preserve">Osterholzer Chaussee 219</t>
  </si>
  <si>
    <t xml:space="preserve">Rust</t>
  </si>
  <si>
    <t xml:space="preserve">Osterholz 56</t>
  </si>
  <si>
    <t xml:space="preserve">Handelsmann</t>
  </si>
  <si>
    <t xml:space="preserve">53.057192</t>
  </si>
  <si>
    <t xml:space="preserve">8.962116</t>
  </si>
  <si>
    <t xml:space="preserve">Osterholzer Chaussee 221</t>
  </si>
  <si>
    <t xml:space="preserve">Osterholz 62</t>
  </si>
  <si>
    <t xml:space="preserve">53.05709</t>
  </si>
  <si>
    <t xml:space="preserve">8.962384</t>
  </si>
  <si>
    <t xml:space="preserve">Osterholzer Chaussee 223</t>
  </si>
  <si>
    <t xml:space="preserve">Rosenbrock</t>
  </si>
  <si>
    <t xml:space="preserve">Brüne</t>
  </si>
  <si>
    <t xml:space="preserve">Osterholz 63</t>
  </si>
  <si>
    <t xml:space="preserve">53.05657</t>
  </si>
  <si>
    <t xml:space="preserve">8.96263</t>
  </si>
  <si>
    <t xml:space="preserve">Osterholzer Chaussee 225</t>
  </si>
  <si>
    <t xml:space="preserve">Wurthmann</t>
  </si>
  <si>
    <t xml:space="preserve">August Wilh.</t>
  </si>
  <si>
    <t xml:space="preserve">Gemeindevorst.</t>
  </si>
  <si>
    <t xml:space="preserve">Standesbeamter</t>
  </si>
  <si>
    <t xml:space="preserve">Osterholz 64</t>
  </si>
  <si>
    <t xml:space="preserve">53.04811</t>
  </si>
  <si>
    <t xml:space="preserve">8.96251</t>
  </si>
  <si>
    <t xml:space="preserve">Am Achterkamp 2</t>
  </si>
  <si>
    <t xml:space="preserve">Krowas</t>
  </si>
  <si>
    <t xml:space="preserve">Reinh.</t>
  </si>
  <si>
    <t xml:space="preserve">Obergärtner</t>
  </si>
  <si>
    <t xml:space="preserve">Osterholz 65</t>
  </si>
  <si>
    <t xml:space="preserve">53.04835</t>
  </si>
  <si>
    <t xml:space="preserve">8.96309</t>
  </si>
  <si>
    <t xml:space="preserve">Am Achterkamp 1</t>
  </si>
  <si>
    <t xml:space="preserve">Holtzinger</t>
  </si>
  <si>
    <t xml:space="preserve">Prof. Dr.</t>
  </si>
  <si>
    <t xml:space="preserve">Osterholz 66</t>
  </si>
  <si>
    <t xml:space="preserve">53.0576</t>
  </si>
  <si>
    <t xml:space="preserve">8.96367</t>
  </si>
  <si>
    <t xml:space="preserve">Teneverstraße 1</t>
  </si>
  <si>
    <t xml:space="preserve">Osterholz 67</t>
  </si>
  <si>
    <t xml:space="preserve">53.057842</t>
  </si>
  <si>
    <t xml:space="preserve">8.963732</t>
  </si>
  <si>
    <t xml:space="preserve">Teneverstraße 3</t>
  </si>
  <si>
    <t xml:space="preserve">Claußen</t>
  </si>
  <si>
    <t xml:space="preserve">Osterholz 68</t>
  </si>
  <si>
    <t xml:space="preserve">53.05873</t>
  </si>
  <si>
    <t xml:space="preserve">8.96343</t>
  </si>
  <si>
    <t xml:space="preserve">Teneverstraße 6</t>
  </si>
  <si>
    <t xml:space="preserve">Osterholz 70</t>
  </si>
  <si>
    <t xml:space="preserve">53.059492</t>
  </si>
  <si>
    <t xml:space="preserve">8.963742</t>
  </si>
  <si>
    <t xml:space="preserve">Teneverstraße 10</t>
  </si>
  <si>
    <t xml:space="preserve">Schultze</t>
  </si>
  <si>
    <t xml:space="preserve">Osterholz 71</t>
  </si>
  <si>
    <t xml:space="preserve">53.057437</t>
  </si>
  <si>
    <t xml:space="preserve">8.962499</t>
  </si>
  <si>
    <t xml:space="preserve">Osterholzer Chaussee 224</t>
  </si>
  <si>
    <t xml:space="preserve">Zuttermeister</t>
  </si>
  <si>
    <t xml:space="preserve">Osterholz 72</t>
  </si>
  <si>
    <t xml:space="preserve">53.057472</t>
  </si>
  <si>
    <t xml:space="preserve">8.962235</t>
  </si>
  <si>
    <t xml:space="preserve">Osterholzer Chaussee 222</t>
  </si>
  <si>
    <t xml:space="preserve">Bierstedt</t>
  </si>
  <si>
    <t xml:space="preserve">Osterholz 74</t>
  </si>
  <si>
    <t xml:space="preserve">Helene</t>
  </si>
  <si>
    <t xml:space="preserve">Willers</t>
  </si>
  <si>
    <t xml:space="preserve">53.057591</t>
  </si>
  <si>
    <t xml:space="preserve">8.961262</t>
  </si>
  <si>
    <t xml:space="preserve">Osterholzer Chaussee 218</t>
  </si>
  <si>
    <t xml:space="preserve">Osterholz 75</t>
  </si>
  <si>
    <t xml:space="preserve">53.057892</t>
  </si>
  <si>
    <t xml:space="preserve">8.96204</t>
  </si>
  <si>
    <t xml:space="preserve">Osterholzer Chaussee 220</t>
  </si>
  <si>
    <t xml:space="preserve">75b</t>
  </si>
  <si>
    <t xml:space="preserve">Osterholz 75b</t>
  </si>
  <si>
    <t xml:space="preserve">53.05745</t>
  </si>
  <si>
    <t xml:space="preserve">8.96105</t>
  </si>
  <si>
    <t xml:space="preserve">Osterholzer Chaussee 216</t>
  </si>
  <si>
    <t xml:space="preserve">75d</t>
  </si>
  <si>
    <t xml:space="preserve">Bahnwärter</t>
  </si>
  <si>
    <t xml:space="preserve">Osterholz 75d</t>
  </si>
  <si>
    <t xml:space="preserve">8.96071</t>
  </si>
  <si>
    <t xml:space="preserve">Osterholzer Chaussee 214</t>
  </si>
  <si>
    <t xml:space="preserve">75e</t>
  </si>
  <si>
    <t xml:space="preserve">Osterholz 75e</t>
  </si>
  <si>
    <t xml:space="preserve">53.05791</t>
  </si>
  <si>
    <t xml:space="preserve">8.95988</t>
  </si>
  <si>
    <t xml:space="preserve">Osterholzer Chaussee 212</t>
  </si>
  <si>
    <t xml:space="preserve">Hinr., sen.</t>
  </si>
  <si>
    <t xml:space="preserve">Osterholz 76</t>
  </si>
  <si>
    <t xml:space="preserve">53.065914</t>
  </si>
  <si>
    <t xml:space="preserve">8.960608</t>
  </si>
  <si>
    <t xml:space="preserve">Auf der Schevemoorer Heide 22</t>
  </si>
  <si>
    <t xml:space="preserve">Osterholz 78</t>
  </si>
  <si>
    <t xml:space="preserve">53.06494</t>
  </si>
  <si>
    <t xml:space="preserve">8.960677</t>
  </si>
  <si>
    <t xml:space="preserve">Auf der Schevemoorer Heide 21</t>
  </si>
  <si>
    <t xml:space="preserve">Hahmann</t>
  </si>
  <si>
    <t xml:space="preserve">Osterholz 79</t>
  </si>
  <si>
    <t xml:space="preserve">53.065916</t>
  </si>
  <si>
    <t xml:space="preserve">8.960502</t>
  </si>
  <si>
    <t xml:space="preserve">Auf der Schevemoorer Heide 19</t>
  </si>
  <si>
    <t xml:space="preserve">Discher</t>
  </si>
  <si>
    <t xml:space="preserve">Osterholz 80</t>
  </si>
  <si>
    <t xml:space="preserve">8.960413</t>
  </si>
  <si>
    <t xml:space="preserve">Auf der Schevemoorer Heide 20</t>
  </si>
  <si>
    <t xml:space="preserve">Osterholz 81</t>
  </si>
  <si>
    <t xml:space="preserve">53.0584</t>
  </si>
  <si>
    <t xml:space="preserve">8.95486</t>
  </si>
  <si>
    <t xml:space="preserve">Osterholzer Chaussee 192</t>
  </si>
  <si>
    <t xml:space="preserve">Eggestorff</t>
  </si>
  <si>
    <t xml:space="preserve">Osterholz 82</t>
  </si>
  <si>
    <t xml:space="preserve">8.95391</t>
  </si>
  <si>
    <t xml:space="preserve">Osterholzer Chaussee 188</t>
  </si>
  <si>
    <t xml:space="preserve">82a</t>
  </si>
  <si>
    <t xml:space="preserve">Gronholz</t>
  </si>
  <si>
    <t xml:space="preserve">Kutscher</t>
  </si>
  <si>
    <t xml:space="preserve">Osterholz 82a(188)</t>
  </si>
  <si>
    <t xml:space="preserve">53.058369</t>
  </si>
  <si>
    <t xml:space="preserve">8.954268</t>
  </si>
  <si>
    <t xml:space="preserve">Osterholzer Chaussee 190</t>
  </si>
  <si>
    <t xml:space="preserve">Osterholz 82a(190)</t>
  </si>
  <si>
    <t xml:space="preserve">53.070715</t>
  </si>
  <si>
    <t xml:space="preserve">8.959649</t>
  </si>
  <si>
    <t xml:space="preserve">Am Osterholzerdeich 18</t>
  </si>
  <si>
    <t xml:space="preserve">Precht</t>
  </si>
  <si>
    <t xml:space="preserve">Osterholz 83</t>
  </si>
  <si>
    <t xml:space="preserve">Schnier</t>
  </si>
  <si>
    <t xml:space="preserve">Bauunternehmer</t>
  </si>
  <si>
    <t xml:space="preserve">53.0598</t>
  </si>
  <si>
    <t xml:space="preserve">8.9528</t>
  </si>
  <si>
    <t xml:space="preserve">Am Hahnenkamp 10</t>
  </si>
  <si>
    <t xml:space="preserve">Gesche</t>
  </si>
  <si>
    <t xml:space="preserve">Osterholz 84</t>
  </si>
  <si>
    <t xml:space="preserve">53.06421</t>
  </si>
  <si>
    <t xml:space="preserve">8.95575</t>
  </si>
  <si>
    <t xml:space="preserve">Am Hahnenkamp 8</t>
  </si>
  <si>
    <t xml:space="preserve">Osterholz 85</t>
  </si>
  <si>
    <t xml:space="preserve">53.06052</t>
  </si>
  <si>
    <t xml:space="preserve">8.95217</t>
  </si>
  <si>
    <t xml:space="preserve">Am Hahnenkamp 6</t>
  </si>
  <si>
    <t xml:space="preserve">J.</t>
  </si>
  <si>
    <t xml:space="preserve">Osterholz 86</t>
  </si>
  <si>
    <t xml:space="preserve">53.0581</t>
  </si>
  <si>
    <t xml:space="preserve">8.95071</t>
  </si>
  <si>
    <t xml:space="preserve">Osterholzer Chaussee 180</t>
  </si>
  <si>
    <t xml:space="preserve">Osterholz 87</t>
  </si>
  <si>
    <t xml:space="preserve">53.05837</t>
  </si>
  <si>
    <t xml:space="preserve">8.95115</t>
  </si>
  <si>
    <t xml:space="preserve">Schevemoorer Landstraße 210</t>
  </si>
  <si>
    <t xml:space="preserve">87a</t>
  </si>
  <si>
    <t xml:space="preserve">Osterholz 87a</t>
  </si>
  <si>
    <t xml:space="preserve">53.061325</t>
  </si>
  <si>
    <t xml:space="preserve">8.950908</t>
  </si>
  <si>
    <t xml:space="preserve">Am Hahnenkamp 1</t>
  </si>
  <si>
    <t xml:space="preserve">Krankenpfl.</t>
  </si>
  <si>
    <t xml:space="preserve">Osterholz 88</t>
  </si>
  <si>
    <t xml:space="preserve">53.06132</t>
  </si>
  <si>
    <t xml:space="preserve">8.951</t>
  </si>
  <si>
    <t xml:space="preserve">Am Hahnenkamp 3</t>
  </si>
  <si>
    <t xml:space="preserve">Döhle</t>
  </si>
  <si>
    <t xml:space="preserve">Osterholz 89</t>
  </si>
  <si>
    <t xml:space="preserve">53.06742</t>
  </si>
  <si>
    <t xml:space="preserve">8.9562</t>
  </si>
  <si>
    <t xml:space="preserve">Auf der Schevemoorer Heide 11</t>
  </si>
  <si>
    <t xml:space="preserve">Denker</t>
  </si>
  <si>
    <t xml:space="preserve">Osterholz 90</t>
  </si>
  <si>
    <t xml:space="preserve">8.95633</t>
  </si>
  <si>
    <t xml:space="preserve">Auf der Schevemoorer Heide 12</t>
  </si>
  <si>
    <t xml:space="preserve">Schlichting</t>
  </si>
  <si>
    <t xml:space="preserve">Osterholz 91</t>
  </si>
  <si>
    <t xml:space="preserve">53.06769</t>
  </si>
  <si>
    <t xml:space="preserve">8.954774</t>
  </si>
  <si>
    <t xml:space="preserve">Auf der Schevemoorer Heide 8</t>
  </si>
  <si>
    <t xml:space="preserve">Roschen</t>
  </si>
  <si>
    <t xml:space="preserve">Osterholz 92</t>
  </si>
  <si>
    <t xml:space="preserve">53.06822</t>
  </si>
  <si>
    <t xml:space="preserve">8.95494</t>
  </si>
  <si>
    <t xml:space="preserve">Auf der Schevemoorer Heide 7</t>
  </si>
  <si>
    <t xml:space="preserve">Detleff</t>
  </si>
  <si>
    <t xml:space="preserve">Osterholz 93</t>
  </si>
  <si>
    <t xml:space="preserve">53.06798</t>
  </si>
  <si>
    <t xml:space="preserve">8.95383</t>
  </si>
  <si>
    <t xml:space="preserve">Auf der Schevemoorer Heide 6</t>
  </si>
  <si>
    <t xml:space="preserve">Osterholz 94</t>
  </si>
  <si>
    <t xml:space="preserve">Auf der Schevemoorer Heide 5</t>
  </si>
  <si>
    <t xml:space="preserve">Osterholz 95</t>
  </si>
  <si>
    <t xml:space="preserve">53.068588</t>
  </si>
  <si>
    <t xml:space="preserve">8.953869</t>
  </si>
  <si>
    <t xml:space="preserve">Auf der Schevemoorer Heide 4</t>
  </si>
  <si>
    <t xml:space="preserve">Bührmann</t>
  </si>
  <si>
    <t xml:space="preserve">Osterholz 96</t>
  </si>
  <si>
    <t xml:space="preserve">53.068611</t>
  </si>
  <si>
    <t xml:space="preserve">8.953777</t>
  </si>
  <si>
    <t xml:space="preserve">Auf der Schevemoorer Heide 3</t>
  </si>
  <si>
    <t xml:space="preserve">Osterholz 97</t>
  </si>
  <si>
    <t xml:space="preserve">53.06876</t>
  </si>
  <si>
    <t xml:space="preserve">8.9535</t>
  </si>
  <si>
    <t xml:space="preserve">Auf der Schevemoorer Heide 2</t>
  </si>
  <si>
    <t xml:space="preserve">Fleischbeschauer</t>
  </si>
  <si>
    <t xml:space="preserve">Osterholz 98</t>
  </si>
  <si>
    <t xml:space="preserve">53.068785</t>
  </si>
  <si>
    <t xml:space="preserve">8.953385</t>
  </si>
  <si>
    <t xml:space="preserve">Auf der Schevemoorer Heide 1</t>
  </si>
  <si>
    <t xml:space="preserve">Osterholz 99</t>
  </si>
  <si>
    <t xml:space="preserve">8.9481</t>
  </si>
  <si>
    <t xml:space="preserve">Osterholzer Chaussee 162</t>
  </si>
  <si>
    <t xml:space="preserve">Osterholz 100</t>
  </si>
  <si>
    <t xml:space="preserve">53.05815</t>
  </si>
  <si>
    <t xml:space="preserve">8.94918</t>
  </si>
  <si>
    <t xml:space="preserve">Osterholzer Chaussee 168</t>
  </si>
  <si>
    <t xml:space="preserve">100b</t>
  </si>
  <si>
    <t xml:space="preserve">Gerke</t>
  </si>
  <si>
    <t xml:space="preserve">Osterholz 100b</t>
  </si>
  <si>
    <t xml:space="preserve">8.950235</t>
  </si>
  <si>
    <t xml:space="preserve">Osterholzer Chaussee 176</t>
  </si>
  <si>
    <t xml:space="preserve">100c</t>
  </si>
  <si>
    <t xml:space="preserve">Pfeiffer</t>
  </si>
  <si>
    <t xml:space="preserve">Osterholz 100c</t>
  </si>
  <si>
    <t xml:space="preserve">53.0582</t>
  </si>
  <si>
    <t xml:space="preserve">8.94893</t>
  </si>
  <si>
    <t xml:space="preserve">Osterholzer Chaussee 166</t>
  </si>
  <si>
    <t xml:space="preserve">100d</t>
  </si>
  <si>
    <t xml:space="preserve">Wille</t>
  </si>
  <si>
    <t xml:space="preserve">Osterholz 100d</t>
  </si>
  <si>
    <t xml:space="preserve">8.94716</t>
  </si>
  <si>
    <t xml:space="preserve">Osterholzer Chaussee 160</t>
  </si>
  <si>
    <t xml:space="preserve">Büsing</t>
  </si>
  <si>
    <t xml:space="preserve">Schulvorsteher</t>
  </si>
  <si>
    <t xml:space="preserve">Osterholz 101</t>
  </si>
  <si>
    <t xml:space="preserve">Schule</t>
  </si>
  <si>
    <t xml:space="preserve">53.05842</t>
  </si>
  <si>
    <t xml:space="preserve">8.94442</t>
  </si>
  <si>
    <t xml:space="preserve">Osterholzer Chaussee 152</t>
  </si>
  <si>
    <t xml:space="preserve">101b</t>
  </si>
  <si>
    <t xml:space="preserve">Schierloh</t>
  </si>
  <si>
    <t xml:space="preserve">Osterholz 101b</t>
  </si>
  <si>
    <t xml:space="preserve">53.05836</t>
  </si>
  <si>
    <t xml:space="preserve">8.94407</t>
  </si>
  <si>
    <t xml:space="preserve">Osterholzer Chaussee 150</t>
  </si>
  <si>
    <t xml:space="preserve">Romel</t>
  </si>
  <si>
    <t xml:space="preserve">Osterholz 102</t>
  </si>
  <si>
    <t xml:space="preserve">53.058365</t>
  </si>
  <si>
    <t xml:space="preserve">8.944</t>
  </si>
  <si>
    <t xml:space="preserve">Osterholzer Chaussee 148</t>
  </si>
  <si>
    <t xml:space="preserve">Osterholz 103</t>
  </si>
  <si>
    <t xml:space="preserve">8.94393</t>
  </si>
  <si>
    <t xml:space="preserve">Osterholzer Chaussee 146</t>
  </si>
  <si>
    <t xml:space="preserve">Westerkamp</t>
  </si>
  <si>
    <t xml:space="preserve">Osterholz 104</t>
  </si>
  <si>
    <t xml:space="preserve">53.05854</t>
  </si>
  <si>
    <t xml:space="preserve">8.94226</t>
  </si>
  <si>
    <t xml:space="preserve">Osterholzer Chaussee 140</t>
  </si>
  <si>
    <t xml:space="preserve">104a</t>
  </si>
  <si>
    <t xml:space="preserve">Osterholz 104a</t>
  </si>
  <si>
    <t xml:space="preserve">53.05856</t>
  </si>
  <si>
    <t xml:space="preserve">8.94192</t>
  </si>
  <si>
    <t xml:space="preserve">Osterholzer Chaussee 138</t>
  </si>
  <si>
    <t xml:space="preserve">104b</t>
  </si>
  <si>
    <t xml:space="preserve">Gemeindebote</t>
  </si>
  <si>
    <t xml:space="preserve">Osterholz 104b</t>
  </si>
  <si>
    <t xml:space="preserve">53.05858</t>
  </si>
  <si>
    <t xml:space="preserve">8.94152</t>
  </si>
  <si>
    <t xml:space="preserve">Osterholzer Chaussee 136</t>
  </si>
  <si>
    <t xml:space="preserve">104c</t>
  </si>
  <si>
    <t xml:space="preserve">Osterholz 104c</t>
  </si>
  <si>
    <t xml:space="preserve">53.05876</t>
  </si>
  <si>
    <t xml:space="preserve">8.93826</t>
  </si>
  <si>
    <t xml:space="preserve">Osterholzer Chaussee 128</t>
  </si>
  <si>
    <t xml:space="preserve">104d</t>
  </si>
  <si>
    <t xml:space="preserve">Dierks</t>
  </si>
  <si>
    <t xml:space="preserve">H.</t>
  </si>
  <si>
    <t xml:space="preserve">Osterholz 104d</t>
  </si>
  <si>
    <t xml:space="preserve">53.05877</t>
  </si>
  <si>
    <t xml:space="preserve">8.93815</t>
  </si>
  <si>
    <t xml:space="preserve">Osterholzer Chaussee 126</t>
  </si>
  <si>
    <t xml:space="preserve">104e</t>
  </si>
  <si>
    <t xml:space="preserve">Lüdeke</t>
  </si>
  <si>
    <t xml:space="preserve">Sattler</t>
  </si>
  <si>
    <t xml:space="preserve">Osterholz 104e</t>
  </si>
  <si>
    <t xml:space="preserve">53.05886</t>
  </si>
  <si>
    <t xml:space="preserve">8.93683</t>
  </si>
  <si>
    <t xml:space="preserve">Osterholzer Chaussee 112</t>
  </si>
  <si>
    <t xml:space="preserve">Osterholz 105</t>
  </si>
  <si>
    <t xml:space="preserve">53.06123</t>
  </si>
  <si>
    <t xml:space="preserve">8.93766</t>
  </si>
  <si>
    <t xml:space="preserve">Öwerweg 29</t>
  </si>
  <si>
    <t xml:space="preserve">105a</t>
  </si>
  <si>
    <t xml:space="preserve">Rowohlt</t>
  </si>
  <si>
    <t xml:space="preserve">Osterholz 105a</t>
  </si>
  <si>
    <t xml:space="preserve">53.06125</t>
  </si>
  <si>
    <t xml:space="preserve">8.93754</t>
  </si>
  <si>
    <t xml:space="preserve">Öwerweg 27</t>
  </si>
  <si>
    <t xml:space="preserve">105b</t>
  </si>
  <si>
    <t xml:space="preserve">Osterholz 105b</t>
  </si>
  <si>
    <t xml:space="preserve">53.05904</t>
  </si>
  <si>
    <t xml:space="preserve">8.93658</t>
  </si>
  <si>
    <t xml:space="preserve">Osterholzer Chaussee 110</t>
  </si>
  <si>
    <t xml:space="preserve">Osterholz 106</t>
  </si>
  <si>
    <t xml:space="preserve">53.05945</t>
  </si>
  <si>
    <t xml:space="preserve">8.93668</t>
  </si>
  <si>
    <t xml:space="preserve">Osterholzer Chaussee 122</t>
  </si>
  <si>
    <t xml:space="preserve">106a</t>
  </si>
  <si>
    <t xml:space="preserve">Osterholz 106a</t>
  </si>
  <si>
    <t xml:space="preserve">53.05937</t>
  </si>
  <si>
    <t xml:space="preserve">8.93665</t>
  </si>
  <si>
    <t xml:space="preserve">Osterholzer Chaussee 120</t>
  </si>
  <si>
    <t xml:space="preserve">106b</t>
  </si>
  <si>
    <t xml:space="preserve">Osterholz 106b</t>
  </si>
  <si>
    <t xml:space="preserve">53.05954</t>
  </si>
  <si>
    <t xml:space="preserve">8.93651</t>
  </si>
  <si>
    <t xml:space="preserve">Osterholzer Chaussee 118</t>
  </si>
  <si>
    <t xml:space="preserve">Beckfeld</t>
  </si>
  <si>
    <t xml:space="preserve">Osterholz 107</t>
  </si>
  <si>
    <t xml:space="preserve">53.05973</t>
  </si>
  <si>
    <t xml:space="preserve">8.93626</t>
  </si>
  <si>
    <t xml:space="preserve">Osterholzer Chaussee 116</t>
  </si>
  <si>
    <t xml:space="preserve">Bleicher</t>
  </si>
  <si>
    <t xml:space="preserve">Osterholz 108</t>
  </si>
  <si>
    <t xml:space="preserve">53.05993</t>
  </si>
  <si>
    <t xml:space="preserve">8.93591</t>
  </si>
  <si>
    <t xml:space="preserve">Osterholzer Chaussee 114</t>
  </si>
  <si>
    <t xml:space="preserve">Sophie</t>
  </si>
  <si>
    <t xml:space="preserve">Osterholz 109</t>
  </si>
  <si>
    <t xml:space="preserve">Gerhard</t>
  </si>
  <si>
    <t xml:space="preserve">53.05927</t>
  </si>
  <si>
    <t xml:space="preserve">8.93463</t>
  </si>
  <si>
    <t xml:space="preserve">Osterholzer Chaussee 100</t>
  </si>
  <si>
    <t xml:space="preserve">Stumpe</t>
  </si>
  <si>
    <t xml:space="preserve">Siegm.</t>
  </si>
  <si>
    <t xml:space="preserve">Osterholz 110(100)</t>
  </si>
  <si>
    <t xml:space="preserve">53.0595</t>
  </si>
  <si>
    <t xml:space="preserve">8.93507</t>
  </si>
  <si>
    <t xml:space="preserve">Osterholzer Chaussee 102</t>
  </si>
  <si>
    <t xml:space="preserve">Eilers</t>
  </si>
  <si>
    <t xml:space="preserve">Osterholz 110(102)</t>
  </si>
  <si>
    <t xml:space="preserve">53.06198</t>
  </si>
  <si>
    <t xml:space="preserve">8.93537</t>
  </si>
  <si>
    <t xml:space="preserve">Öwerweg 15</t>
  </si>
  <si>
    <t xml:space="preserve">110a</t>
  </si>
  <si>
    <t xml:space="preserve">Storck</t>
  </si>
  <si>
    <t xml:space="preserve">Osterholz 110a</t>
  </si>
  <si>
    <t xml:space="preserve">53.06199</t>
  </si>
  <si>
    <t xml:space="preserve">8.93529</t>
  </si>
  <si>
    <t xml:space="preserve">Öwerweg 13</t>
  </si>
  <si>
    <t xml:space="preserve">110b</t>
  </si>
  <si>
    <t xml:space="preserve">Kaars</t>
  </si>
  <si>
    <t xml:space="preserve">Osterholz 110b</t>
  </si>
  <si>
    <t xml:space="preserve">53.062567</t>
  </si>
  <si>
    <t xml:space="preserve">8.93154</t>
  </si>
  <si>
    <t xml:space="preserve">Osterholzer Landstraße 18</t>
  </si>
  <si>
    <t xml:space="preserve">Osterholz 111</t>
  </si>
  <si>
    <t xml:space="preserve">Osterholzer Landstraße 16</t>
  </si>
  <si>
    <t xml:space="preserve">Osterholz 112</t>
  </si>
  <si>
    <t xml:space="preserve">8.9271</t>
  </si>
  <si>
    <t xml:space="preserve">Osterholzer Chaussee 72</t>
  </si>
  <si>
    <t xml:space="preserve">Osterholz 113</t>
  </si>
  <si>
    <t xml:space="preserve">53.05974</t>
  </si>
  <si>
    <t xml:space="preserve">8.92076</t>
  </si>
  <si>
    <t xml:space="preserve">Osterholzer Chaussee 46</t>
  </si>
  <si>
    <t xml:space="preserve">113b</t>
  </si>
  <si>
    <t xml:space="preserve">Osterholz 113b</t>
  </si>
  <si>
    <t xml:space="preserve">8.92058</t>
  </si>
  <si>
    <t xml:space="preserve">Osterholzer Chaussee 44</t>
  </si>
  <si>
    <t xml:space="preserve">113c</t>
  </si>
  <si>
    <t xml:space="preserve">Barney</t>
  </si>
  <si>
    <t xml:space="preserve">Osterholz 113c</t>
  </si>
  <si>
    <t xml:space="preserve">Harms</t>
  </si>
  <si>
    <t xml:space="preserve">Bertus</t>
  </si>
  <si>
    <t xml:space="preserve">8.92048</t>
  </si>
  <si>
    <t xml:space="preserve">Osterholzer Chaussee 42</t>
  </si>
  <si>
    <t xml:space="preserve">113d</t>
  </si>
  <si>
    <t xml:space="preserve">Treder</t>
  </si>
  <si>
    <t xml:space="preserve">Otto</t>
  </si>
  <si>
    <t xml:space="preserve">Osterholz 113d</t>
  </si>
  <si>
    <t xml:space="preserve">Wiedekamp</t>
  </si>
  <si>
    <t xml:space="preserve">53.0597</t>
  </si>
  <si>
    <t xml:space="preserve">8.91987</t>
  </si>
  <si>
    <t xml:space="preserve">Osterholzer Chaussee 38</t>
  </si>
  <si>
    <t xml:space="preserve">Christian</t>
  </si>
  <si>
    <t xml:space="preserve">Vorarbeiter</t>
  </si>
  <si>
    <t xml:space="preserve">Osterholz 114</t>
  </si>
  <si>
    <t xml:space="preserve">53.05975</t>
  </si>
  <si>
    <t xml:space="preserve">8.9165</t>
  </si>
  <si>
    <t xml:space="preserve">Osterholzer Chaussee 30</t>
  </si>
  <si>
    <t xml:space="preserve">Körner</t>
  </si>
  <si>
    <t xml:space="preserve">Osterholz 115</t>
  </si>
  <si>
    <t xml:space="preserve">53.05976</t>
  </si>
  <si>
    <t xml:space="preserve">8.91617</t>
  </si>
  <si>
    <t xml:space="preserve">Osterholzer Chaussee 28</t>
  </si>
  <si>
    <t xml:space="preserve">Osterholz 116</t>
  </si>
  <si>
    <t xml:space="preserve">8.91559</t>
  </si>
  <si>
    <t xml:space="preserve">Osterholzer Chaussee 24</t>
  </si>
  <si>
    <t xml:space="preserve">Händler</t>
  </si>
  <si>
    <t xml:space="preserve">Osterholz 117</t>
  </si>
  <si>
    <t xml:space="preserve">53.05968</t>
  </si>
  <si>
    <t xml:space="preserve">8.90941</t>
  </si>
  <si>
    <t xml:space="preserve">Osterholzer Chaussee 6</t>
  </si>
  <si>
    <t xml:space="preserve">Osterholz 119</t>
  </si>
  <si>
    <t xml:space="preserve">53.05935</t>
  </si>
  <si>
    <t xml:space="preserve">8.9095</t>
  </si>
  <si>
    <t xml:space="preserve">Osterholzer Chaussee 5</t>
  </si>
  <si>
    <t xml:space="preserve">Bellmann</t>
  </si>
  <si>
    <t xml:space="preserve">Osterholz 120</t>
  </si>
  <si>
    <t xml:space="preserve">Köhring</t>
  </si>
  <si>
    <t xml:space="preserve">120a</t>
  </si>
  <si>
    <t xml:space="preserve">53.05934</t>
  </si>
  <si>
    <t xml:space="preserve">8.90881</t>
  </si>
  <si>
    <t xml:space="preserve">Osterholzer Chaussee 3</t>
  </si>
  <si>
    <t xml:space="preserve">Josef</t>
  </si>
  <si>
    <t xml:space="preserve">Zigarrenmacher</t>
  </si>
  <si>
    <t xml:space="preserve">Osterholz 121</t>
  </si>
  <si>
    <t xml:space="preserve">Saale</t>
  </si>
  <si>
    <t xml:space="preserve">8.90847</t>
  </si>
  <si>
    <t xml:space="preserve">Osterholzer Chaussee 1</t>
  </si>
  <si>
    <t xml:space="preserve">Gathmann</t>
  </si>
  <si>
    <t xml:space="preserve">Osterholz 122</t>
  </si>
  <si>
    <t xml:space="preserve">Wesemann</t>
  </si>
  <si>
    <t xml:space="preserve">53.06799</t>
  </si>
  <si>
    <t xml:space="preserve">8.95199</t>
  </si>
  <si>
    <t xml:space="preserve">Schevemoorer Landstraße 130</t>
  </si>
  <si>
    <t xml:space="preserve">Schevemoor 1</t>
  </si>
  <si>
    <t xml:space="preserve">53.069928</t>
  </si>
  <si>
    <t xml:space="preserve">8.952575</t>
  </si>
  <si>
    <t xml:space="preserve">Schevemoorer Landstraße 111</t>
  </si>
  <si>
    <t xml:space="preserve">Schevemoor 2</t>
  </si>
  <si>
    <t xml:space="preserve">53.071166</t>
  </si>
  <si>
    <t xml:space="preserve">8.953932</t>
  </si>
  <si>
    <t xml:space="preserve">Schevemoorer Landstraße 110</t>
  </si>
  <si>
    <t xml:space="preserve">Schevemoor 3</t>
  </si>
  <si>
    <t xml:space="preserve">53.0729</t>
  </si>
  <si>
    <t xml:space="preserve">8.95544</t>
  </si>
  <si>
    <t xml:space="preserve">Am Osterholzerdeich 10</t>
  </si>
  <si>
    <t xml:space="preserve">Schevemoor 4</t>
  </si>
  <si>
    <t xml:space="preserve">Joh. Fr.</t>
  </si>
  <si>
    <t xml:space="preserve">53.074419</t>
  </si>
  <si>
    <t xml:space="preserve">8.95653</t>
  </si>
  <si>
    <t xml:space="preserve">Am Osterholzerdeich 11</t>
  </si>
  <si>
    <t xml:space="preserve">4b</t>
  </si>
  <si>
    <t xml:space="preserve">Schevemoor 4b</t>
  </si>
  <si>
    <t xml:space="preserve">53.06967</t>
  </si>
  <si>
    <t xml:space="preserve">8.9511</t>
  </si>
  <si>
    <t xml:space="preserve">Schevemoorer Landstraße 105</t>
  </si>
  <si>
    <t xml:space="preserve">Schevemoor 5</t>
  </si>
  <si>
    <t xml:space="preserve">53.071092</t>
  </si>
  <si>
    <t xml:space="preserve">8.951762</t>
  </si>
  <si>
    <t xml:space="preserve">Schevemoorer Landstraße 101</t>
  </si>
  <si>
    <t xml:space="preserve">Köpernik</t>
  </si>
  <si>
    <t xml:space="preserve">Schevemoor 6</t>
  </si>
  <si>
    <t xml:space="preserve">53.07489</t>
  </si>
  <si>
    <t xml:space="preserve">8.95631</t>
  </si>
  <si>
    <t xml:space="preserve">Am Osterholzerdeich 9</t>
  </si>
  <si>
    <t xml:space="preserve">Matthias</t>
  </si>
  <si>
    <t xml:space="preserve">Schevemoor 7</t>
  </si>
  <si>
    <t xml:space="preserve">53.071702</t>
  </si>
  <si>
    <t xml:space="preserve">8.950842</t>
  </si>
  <si>
    <t xml:space="preserve">Schevemoorer Landstraße 97</t>
  </si>
  <si>
    <t xml:space="preserve">Schevemoor 8</t>
  </si>
  <si>
    <t xml:space="preserve">Joh. Mart.</t>
  </si>
  <si>
    <t xml:space="preserve">8.95054</t>
  </si>
  <si>
    <t xml:space="preserve">Schevemoorer Landstraße 95</t>
  </si>
  <si>
    <t xml:space="preserve">Schevemoor 9</t>
  </si>
  <si>
    <t xml:space="preserve">53.07287</t>
  </si>
  <si>
    <t xml:space="preserve">8.95181</t>
  </si>
  <si>
    <t xml:space="preserve">Schevemoorer Landstraße 96</t>
  </si>
  <si>
    <t xml:space="preserve">9b</t>
  </si>
  <si>
    <t xml:space="preserve">Dettleff</t>
  </si>
  <si>
    <t xml:space="preserve">Schevemoor 9b</t>
  </si>
  <si>
    <t xml:space="preserve">53.073608</t>
  </si>
  <si>
    <t xml:space="preserve">8.950847</t>
  </si>
  <si>
    <t xml:space="preserve">Schevemoorer Landstraße 90</t>
  </si>
  <si>
    <t xml:space="preserve">Schevemoor 10</t>
  </si>
  <si>
    <t xml:space="preserve">Joh. Christ.</t>
  </si>
  <si>
    <t xml:space="preserve">53.073881</t>
  </si>
  <si>
    <t xml:space="preserve">8.950304</t>
  </si>
  <si>
    <t xml:space="preserve">Schevemoorer Landstraße 84</t>
  </si>
  <si>
    <t xml:space="preserve">Schevemoor 11</t>
  </si>
  <si>
    <t xml:space="preserve">53.074638</t>
  </si>
  <si>
    <t xml:space="preserve">8.95016</t>
  </si>
  <si>
    <t xml:space="preserve">Schevemoorer Landstraße 82</t>
  </si>
  <si>
    <t xml:space="preserve">Schevemoor 12</t>
  </si>
  <si>
    <t xml:space="preserve">53.074616</t>
  </si>
  <si>
    <t xml:space="preserve">8.949637</t>
  </si>
  <si>
    <t xml:space="preserve">Schevemoorer Landstraße 80</t>
  </si>
  <si>
    <t xml:space="preserve">Schevemoor 13</t>
  </si>
  <si>
    <t xml:space="preserve">53.074653</t>
  </si>
  <si>
    <t xml:space="preserve">8.949265</t>
  </si>
  <si>
    <t xml:space="preserve">Schevemoorer Landstraße 78</t>
  </si>
  <si>
    <t xml:space="preserve">13b</t>
  </si>
  <si>
    <t xml:space="preserve">Schottler</t>
  </si>
  <si>
    <t xml:space="preserve">Schevemoor 13b</t>
  </si>
  <si>
    <t xml:space="preserve">53.0744</t>
  </si>
  <si>
    <t xml:space="preserve">8.94873</t>
  </si>
  <si>
    <t xml:space="preserve">Schevemoorer Landstraße 87</t>
  </si>
  <si>
    <t xml:space="preserve">13c</t>
  </si>
  <si>
    <t xml:space="preserve">Schevemoor 13c</t>
  </si>
  <si>
    <t xml:space="preserve">53.07511</t>
  </si>
  <si>
    <t xml:space="preserve">Schevemoorer Landstraße 76</t>
  </si>
  <si>
    <t xml:space="preserve">Lürßen</t>
  </si>
  <si>
    <t xml:space="preserve">Schevemoor 14</t>
  </si>
  <si>
    <t xml:space="preserve">53.07587</t>
  </si>
  <si>
    <t xml:space="preserve">8.94769</t>
  </si>
  <si>
    <t xml:space="preserve">Schevemoorer Landstraße 62</t>
  </si>
  <si>
    <t xml:space="preserve">Kirbitz</t>
  </si>
  <si>
    <t xml:space="preserve">Maurermeister</t>
  </si>
  <si>
    <t xml:space="preserve">Schevemoor 15</t>
  </si>
  <si>
    <t xml:space="preserve">53.07564</t>
  </si>
  <si>
    <t xml:space="preserve">8.94778</t>
  </si>
  <si>
    <t xml:space="preserve">Schevemoorer Landstraße 64</t>
  </si>
  <si>
    <t xml:space="preserve">Schevemoor 15b</t>
  </si>
  <si>
    <t xml:space="preserve">53.07558</t>
  </si>
  <si>
    <t xml:space="preserve">8.94786</t>
  </si>
  <si>
    <t xml:space="preserve">Schevemoorer Landstraße 66</t>
  </si>
  <si>
    <t xml:space="preserve">15c</t>
  </si>
  <si>
    <t xml:space="preserve">Schevemoor 15c</t>
  </si>
  <si>
    <t xml:space="preserve">53.07551</t>
  </si>
  <si>
    <t xml:space="preserve">8.94796</t>
  </si>
  <si>
    <t xml:space="preserve">Schevemoorer Landstraße 68</t>
  </si>
  <si>
    <t xml:space="preserve">15d</t>
  </si>
  <si>
    <t xml:space="preserve">Bunger</t>
  </si>
  <si>
    <t xml:space="preserve">Bureaubeamter</t>
  </si>
  <si>
    <t xml:space="preserve">Schevemoor 15d</t>
  </si>
  <si>
    <t xml:space="preserve">53.07546</t>
  </si>
  <si>
    <t xml:space="preserve">8.94803</t>
  </si>
  <si>
    <t xml:space="preserve">Schevemoorer Landstraße 70</t>
  </si>
  <si>
    <t xml:space="preserve">15e</t>
  </si>
  <si>
    <t xml:space="preserve">Schevemoor 15e</t>
  </si>
  <si>
    <t xml:space="preserve">53.07541</t>
  </si>
  <si>
    <t xml:space="preserve">Schevemoorer Landstraße 72</t>
  </si>
  <si>
    <t xml:space="preserve">15f</t>
  </si>
  <si>
    <t xml:space="preserve">Buchholz</t>
  </si>
  <si>
    <t xml:space="preserve">Schevemoor 15f</t>
  </si>
  <si>
    <t xml:space="preserve">53.07523</t>
  </si>
  <si>
    <t xml:space="preserve">Schevemoorer Landstraße 77</t>
  </si>
  <si>
    <t xml:space="preserve">15g</t>
  </si>
  <si>
    <t xml:space="preserve">Teichmann</t>
  </si>
  <si>
    <t xml:space="preserve">Schevemoor 15g</t>
  </si>
  <si>
    <t xml:space="preserve">53.07527</t>
  </si>
  <si>
    <t xml:space="preserve">8.94774</t>
  </si>
  <si>
    <t xml:space="preserve">Schevemoorer Landstraße 75</t>
  </si>
  <si>
    <t xml:space="preserve">15h</t>
  </si>
  <si>
    <t xml:space="preserve">Schevemoor 15h</t>
  </si>
  <si>
    <t xml:space="preserve">53.07531</t>
  </si>
  <si>
    <t xml:space="preserve">8.94768</t>
  </si>
  <si>
    <t xml:space="preserve">Schevemoorer Landstraße 73</t>
  </si>
  <si>
    <t xml:space="preserve">15i</t>
  </si>
  <si>
    <t xml:space="preserve">Drefke</t>
  </si>
  <si>
    <t xml:space="preserve">Schevemoor 15i</t>
  </si>
  <si>
    <t xml:space="preserve">53.07536</t>
  </si>
  <si>
    <t xml:space="preserve">8.94762</t>
  </si>
  <si>
    <t xml:space="preserve">Schevemoorer Landstraße 71</t>
  </si>
  <si>
    <t xml:space="preserve">15k</t>
  </si>
  <si>
    <t xml:space="preserve">Schevemoor 15k</t>
  </si>
  <si>
    <t xml:space="preserve">8.94757</t>
  </si>
  <si>
    <t xml:space="preserve">Schevemoorer Landstraße 69</t>
  </si>
  <si>
    <t xml:space="preserve">15l</t>
  </si>
  <si>
    <t xml:space="preserve">Burmeister</t>
  </si>
  <si>
    <t xml:space="preserve">Schevemoor 15l</t>
  </si>
  <si>
    <t xml:space="preserve">53.075455</t>
  </si>
  <si>
    <t xml:space="preserve">8.947518</t>
  </si>
  <si>
    <t xml:space="preserve">Schevemoorer Landstraße 67</t>
  </si>
  <si>
    <t xml:space="preserve">15m</t>
  </si>
  <si>
    <t xml:space="preserve">Schevemoor 15m</t>
  </si>
  <si>
    <t xml:space="preserve">53.0755</t>
  </si>
  <si>
    <t xml:space="preserve">8.94746</t>
  </si>
  <si>
    <t xml:space="preserve">Schevemoorer Landstraße 65</t>
  </si>
  <si>
    <t xml:space="preserve">15n</t>
  </si>
  <si>
    <t xml:space="preserve">Plate</t>
  </si>
  <si>
    <t xml:space="preserve">pension. Zollbeamter</t>
  </si>
  <si>
    <t xml:space="preserve">Schevemoor 15n</t>
  </si>
  <si>
    <t xml:space="preserve">53.07555</t>
  </si>
  <si>
    <t xml:space="preserve">8.9474</t>
  </si>
  <si>
    <t xml:space="preserve">Schevemoorer Landstraße 63</t>
  </si>
  <si>
    <t xml:space="preserve">15o</t>
  </si>
  <si>
    <t xml:space="preserve">Franck</t>
  </si>
  <si>
    <t xml:space="preserve">Emil</t>
  </si>
  <si>
    <t xml:space="preserve">Kolonialwarenhandlung</t>
  </si>
  <si>
    <t xml:space="preserve">Schevemoor 15o</t>
  </si>
  <si>
    <t xml:space="preserve">53.07559</t>
  </si>
  <si>
    <t xml:space="preserve">8.94734</t>
  </si>
  <si>
    <t xml:space="preserve">Schevemoorer Landstraße 61</t>
  </si>
  <si>
    <t xml:space="preserve">15p</t>
  </si>
  <si>
    <t xml:space="preserve">Rohlfs</t>
  </si>
  <si>
    <t xml:space="preserve">Schevemoor 15p</t>
  </si>
  <si>
    <t xml:space="preserve">8.94729</t>
  </si>
  <si>
    <t xml:space="preserve">Schevemoorer Landstraße 59</t>
  </si>
  <si>
    <t xml:space="preserve">15q</t>
  </si>
  <si>
    <t xml:space="preserve">Schevemoor 15q</t>
  </si>
  <si>
    <t xml:space="preserve">53.07569</t>
  </si>
  <si>
    <t xml:space="preserve">8.94724</t>
  </si>
  <si>
    <t xml:space="preserve">Schevemoorer Landstraße 57</t>
  </si>
  <si>
    <t xml:space="preserve">15r</t>
  </si>
  <si>
    <t xml:space="preserve">True</t>
  </si>
  <si>
    <t xml:space="preserve">Schevemoor 15r</t>
  </si>
  <si>
    <t xml:space="preserve">53.07573</t>
  </si>
  <si>
    <t xml:space="preserve">8.94717</t>
  </si>
  <si>
    <t xml:space="preserve">Schevemoorer Landstraße 55</t>
  </si>
  <si>
    <t xml:space="preserve">15s</t>
  </si>
  <si>
    <t xml:space="preserve">Pensionär</t>
  </si>
  <si>
    <t xml:space="preserve">Schevemoor 15s</t>
  </si>
  <si>
    <t xml:space="preserve">53.07578</t>
  </si>
  <si>
    <t xml:space="preserve">8.94711</t>
  </si>
  <si>
    <t xml:space="preserve">Schevemoorer Landstraße 53</t>
  </si>
  <si>
    <t xml:space="preserve">15t</t>
  </si>
  <si>
    <t xml:space="preserve">Schevemoor 15t</t>
  </si>
  <si>
    <t xml:space="preserve">53.07583</t>
  </si>
  <si>
    <t xml:space="preserve">8.94706</t>
  </si>
  <si>
    <t xml:space="preserve">Schevemoorer Landstraße 51</t>
  </si>
  <si>
    <t xml:space="preserve">15u</t>
  </si>
  <si>
    <t xml:space="preserve">Schevemoor 15u</t>
  </si>
  <si>
    <t xml:space="preserve">8.94701</t>
  </si>
  <si>
    <t xml:space="preserve">Schevemoorer Landstraße 49</t>
  </si>
  <si>
    <t xml:space="preserve">15v</t>
  </si>
  <si>
    <t xml:space="preserve">Schulz</t>
  </si>
  <si>
    <t xml:space="preserve">Milchhändler</t>
  </si>
  <si>
    <t xml:space="preserve">Schevemoor 15v</t>
  </si>
  <si>
    <t xml:space="preserve">53.078048</t>
  </si>
  <si>
    <t xml:space="preserve">8.952907</t>
  </si>
  <si>
    <t xml:space="preserve">Am Osterholzerdeich 4</t>
  </si>
  <si>
    <t xml:space="preserve">Schevemoor 16</t>
  </si>
  <si>
    <t xml:space="preserve">53.075519</t>
  </si>
  <si>
    <t xml:space="preserve">8.94618</t>
  </si>
  <si>
    <t xml:space="preserve">Schevemoorer Landstraße 47</t>
  </si>
  <si>
    <t xml:space="preserve">Schevemoor 17</t>
  </si>
  <si>
    <t xml:space="preserve">53.07609</t>
  </si>
  <si>
    <t xml:space="preserve">8.946757</t>
  </si>
  <si>
    <t xml:space="preserve">Schevemoorer Landstraße 43</t>
  </si>
  <si>
    <t xml:space="preserve">Koßens</t>
  </si>
  <si>
    <t xml:space="preserve">Schevemoor 18</t>
  </si>
  <si>
    <t xml:space="preserve">53.076156</t>
  </si>
  <si>
    <t xml:space="preserve">8.946691</t>
  </si>
  <si>
    <t xml:space="preserve">Schevemoorer Landstraße 41</t>
  </si>
  <si>
    <t xml:space="preserve">Schevemoor 19</t>
  </si>
  <si>
    <t xml:space="preserve">53.076232</t>
  </si>
  <si>
    <t xml:space="preserve">8.946619</t>
  </si>
  <si>
    <t xml:space="preserve">Schevemoorer Landstraße 39</t>
  </si>
  <si>
    <t xml:space="preserve">Beneke</t>
  </si>
  <si>
    <t xml:space="preserve">Schevemoor 20</t>
  </si>
  <si>
    <t xml:space="preserve">53.076970</t>
  </si>
  <si>
    <t xml:space="preserve">8.945725</t>
  </si>
  <si>
    <t xml:space="preserve">Schevemoorer Landstraße 33</t>
  </si>
  <si>
    <t xml:space="preserve">Schevemoor 21</t>
  </si>
  <si>
    <t xml:space="preserve">Professor</t>
  </si>
  <si>
    <t xml:space="preserve">Gutsbesitzer</t>
  </si>
  <si>
    <t xml:space="preserve">Osterholz 55</t>
  </si>
  <si>
    <t xml:space="preserve">Osterholz 54</t>
  </si>
  <si>
    <t xml:space="preserve">Osterholz 53</t>
  </si>
  <si>
    <t xml:space="preserve">Bernh.</t>
  </si>
  <si>
    <t xml:space="preserve">Krankenpflege</t>
  </si>
  <si>
    <t xml:space="preserve">Fies</t>
  </si>
  <si>
    <t xml:space="preserve">Math.</t>
  </si>
  <si>
    <t xml:space="preserve">An der Kämenade 44</t>
  </si>
  <si>
    <t xml:space="preserve">Dan.</t>
  </si>
  <si>
    <t xml:space="preserve">Maler</t>
  </si>
  <si>
    <t xml:space="preserve">Junge</t>
  </si>
  <si>
    <t xml:space="preserve">Hamann</t>
  </si>
  <si>
    <t xml:space="preserve">Ellener Dorfstraße 5</t>
  </si>
  <si>
    <t xml:space="preserve">unbenannt</t>
  </si>
  <si>
    <t xml:space="preserve">Pflegerin</t>
  </si>
  <si>
    <t xml:space="preserve">Ellener Dorfstraße 7</t>
  </si>
  <si>
    <t xml:space="preserve">H. D.</t>
  </si>
  <si>
    <t xml:space="preserve">Rathkamp</t>
  </si>
  <si>
    <t xml:space="preserve">Privatmann</t>
  </si>
  <si>
    <t xml:space="preserve">Aufseher</t>
  </si>
  <si>
    <t xml:space="preserve">Landarmenaufseher</t>
  </si>
  <si>
    <t xml:space="preserve">Louis</t>
  </si>
  <si>
    <t xml:space="preserve">Wilke</t>
  </si>
  <si>
    <t xml:space="preserve">Joseph</t>
  </si>
  <si>
    <t xml:space="preserve">Salle</t>
  </si>
  <si>
    <t xml:space="preserve">Schaaf</t>
  </si>
  <si>
    <t xml:space="preserve">Bautechniker</t>
  </si>
  <si>
    <t xml:space="preserve">Weber</t>
  </si>
  <si>
    <t xml:space="preserve">Franz</t>
  </si>
  <si>
    <t xml:space="preserve">Drahtarbeiter</t>
  </si>
  <si>
    <t xml:space="preserve">Jürgen</t>
  </si>
  <si>
    <t xml:space="preserve">Sattlermeister</t>
  </si>
  <si>
    <t xml:space="preserve">Siegmund</t>
  </si>
  <si>
    <t xml:space="preserve">Eduard</t>
  </si>
  <si>
    <t xml:space="preserve">Osterholzer Chaussee 132</t>
  </si>
  <si>
    <t xml:space="preserve">Osterholzer Chaussee 134</t>
  </si>
  <si>
    <t xml:space="preserve">Osterholzer Chaussee 137</t>
  </si>
  <si>
    <t xml:space="preserve">Hinr. Andr.</t>
  </si>
  <si>
    <t xml:space="preserve">Osterholzer Chaussee 141</t>
  </si>
  <si>
    <t xml:space="preserve">Egestorffs-Stiftung</t>
  </si>
  <si>
    <t xml:space="preserve">Hülfswärter</t>
  </si>
  <si>
    <t xml:space="preserve">Beigeordneter</t>
  </si>
  <si>
    <t xml:space="preserve">Homann</t>
  </si>
  <si>
    <t xml:space="preserve">Wurtmann</t>
  </si>
  <si>
    <t xml:space="preserve">Gemeindevorsteher</t>
  </si>
  <si>
    <t xml:space="preserve">Osterholzer Chaussee 227</t>
  </si>
  <si>
    <t xml:space="preserve">Bollmamm</t>
  </si>
  <si>
    <t xml:space="preserve">Finke</t>
  </si>
  <si>
    <t xml:space="preserve">Rik.</t>
  </si>
  <si>
    <t xml:space="preserve">Thoden</t>
  </si>
  <si>
    <t xml:space="preserve">A. F.</t>
  </si>
  <si>
    <t xml:space="preserve">Konrad</t>
  </si>
  <si>
    <t xml:space="preserve">Ellen 41e</t>
  </si>
  <si>
    <t xml:space="preserve">Osterholzer Landstraße 107</t>
  </si>
  <si>
    <t xml:space="preserve">Schmiedemeister</t>
  </si>
  <si>
    <t xml:space="preserve">Benecke</t>
  </si>
  <si>
    <t xml:space="preserve">Kossens</t>
  </si>
  <si>
    <t xml:space="preserve">Tegge</t>
  </si>
  <si>
    <t xml:space="preserve">pens. Bremser</t>
  </si>
  <si>
    <t xml:space="preserve">pens. Zollbeamter</t>
  </si>
  <si>
    <t xml:space="preserve">Bankbeamter</t>
  </si>
  <si>
    <t xml:space="preserve">Invalide</t>
  </si>
  <si>
    <t xml:space="preserve">Gerh.</t>
  </si>
  <si>
    <t xml:space="preserve">Rob.</t>
  </si>
  <si>
    <t xml:space="preserve">Joh. M.</t>
  </si>
  <si>
    <t xml:space="preserve">Köpernick</t>
  </si>
  <si>
    <t xml:space="preserve">Sanders</t>
  </si>
  <si>
    <t xml:space="preserve">Arend, jun.</t>
  </si>
  <si>
    <t xml:space="preserve">Arend, sen.</t>
  </si>
  <si>
    <t xml:space="preserve">Töpfer</t>
  </si>
  <si>
    <t xml:space="preserve">Arth.</t>
  </si>
  <si>
    <t xml:space="preserve">Schevemoorer Landstraße 208</t>
  </si>
  <si>
    <t xml:space="preserve">G.</t>
  </si>
  <si>
    <t xml:space="preserve">Mühle</t>
  </si>
  <si>
    <t xml:space="preserve">Adressbücher digital in der Staats- und Universitätsbibliothek Bremen</t>
  </si>
  <si>
    <t xml:space="preserve">Übersicht aller Adressbücher</t>
  </si>
  <si>
    <t xml:space="preserve">Ellen 1908</t>
  </si>
  <si>
    <t xml:space="preserve">Osterholz 1908</t>
  </si>
  <si>
    <t xml:space="preserve">Schevemoor 1908</t>
  </si>
  <si>
    <t xml:space="preserve">Tenever 1908</t>
  </si>
  <si>
    <t xml:space="preserve">Osterholz 1909</t>
  </si>
  <si>
    <t xml:space="preserve">Osterholz 1910</t>
  </si>
  <si>
    <t xml:space="preserve">Karten</t>
  </si>
  <si>
    <t xml:space="preserve">Geoportal Bremen</t>
  </si>
  <si>
    <t xml:space="preserve">Geoportal Bremen amtliche Karte</t>
  </si>
  <si>
    <t xml:space="preserve">Liegenschaftskarte online</t>
  </si>
  <si>
    <t xml:space="preserve">Denkmalsdatenbank</t>
  </si>
  <si>
    <t xml:space="preserve">Denkmalkarte Bremen</t>
  </si>
  <si>
    <t xml:space="preserve">Bauleitplan Bremen</t>
  </si>
  <si>
    <t xml:space="preserve">Geobasis Niedersachsen</t>
  </si>
  <si>
    <t xml:space="preserve">1908 gab es</t>
  </si>
  <si>
    <t xml:space="preserve">Haushalte in</t>
  </si>
  <si>
    <t xml:space="preserve">Häusern.</t>
  </si>
  <si>
    <t xml:space="preserve">Es gab</t>
  </si>
  <si>
    <t xml:space="preserve">Familiennamen</t>
  </si>
  <si>
    <t xml:space="preserve">1909 gab es</t>
  </si>
  <si>
    <t xml:space="preserve">Es gab 1908</t>
  </si>
  <si>
    <t xml:space="preserve">verschiedene Berufe</t>
  </si>
  <si>
    <t xml:space="preserve">Es gab 1909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</si>
</sst>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#,##0.00\ [$€-407];[RED]\-#,##0.00\ [$€-407]"/>
    <numFmt numFmtId="166" formatCode="@"/>
    <numFmt numFmtId="167" formatCode="General"/>
    <numFmt numFmtId="168" formatCode="0.0\ %"/>
  </numFmts>
  <fonts count="13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Arial"/>
      <family val="2"/>
    </font>
    <font>
      <sz val="10"/>
      <name val="Verdana"/>
      <family val="2"/>
    </font>
    <font>
      <sz val="44"/>
      <name val="Verdana"/>
      <family val="2"/>
    </font>
    <font>
      <u val="single"/>
      <sz val="18"/>
      <name val="Verdana"/>
      <family val="2"/>
    </font>
    <font>
      <sz val="12"/>
      <name val="Verdana"/>
      <family val="2"/>
    </font>
    <font>
      <sz val="16"/>
      <name val="Verdana"/>
      <family val="2"/>
    </font>
    <font>
      <b val="true"/>
      <sz val="1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rgebnis 2" xfId="20"/>
  </cellStyles>
  <dxfs count="1">
    <dxf>
      <fill>
        <patternFill patternType="solid">
          <fgColor rgb="00FFFFFF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gi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9</xdr:col>
      <xdr:colOff>757440</xdr:colOff>
      <xdr:row>61</xdr:row>
      <xdr:rowOff>131760</xdr:rowOff>
    </xdr:to>
    <xdr:pic>
      <xdr:nvPicPr>
        <xdr:cNvPr id="0" name="Bild 1" descr=""/>
        <xdr:cNvPicPr/>
      </xdr:nvPicPr>
      <xdr:blipFill>
        <a:blip r:embed="rId1"/>
        <a:stretch/>
      </xdr:blipFill>
      <xdr:spPr>
        <a:xfrm>
          <a:off x="0" y="0"/>
          <a:ext cx="8078400" cy="12499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s://www.openstreetmap.org/?mlat=53.06258&amp;mlon=8.92809" TargetMode="External"/><Relationship Id="rId3" Type="http://schemas.openxmlformats.org/officeDocument/2006/relationships/hyperlink" Target="https://www.openstreetmap.org/?mlat=53.06274&amp;mlon=8.92641" TargetMode="External"/><Relationship Id="rId4" Type="http://schemas.openxmlformats.org/officeDocument/2006/relationships/hyperlink" Target="https://www.openstreetmap.org/?mlat=53.06269&amp;mlon=8.92673" TargetMode="External"/><Relationship Id="rId5" Type="http://schemas.openxmlformats.org/officeDocument/2006/relationships/hyperlink" Target="https://www.openstreetmap.org/?mlat=53.06268&amp;mlon=8.92682" TargetMode="External"/><Relationship Id="rId6" Type="http://schemas.openxmlformats.org/officeDocument/2006/relationships/hyperlink" Target="https://www.openstreetmap.org/?mlat=53.06268&amp;mlon=8.92690" TargetMode="External"/><Relationship Id="rId7" Type="http://schemas.openxmlformats.org/officeDocument/2006/relationships/hyperlink" Target="https://www.openstreetmap.org/?mlat=53.06267&amp;mlon=8.92699" TargetMode="External"/><Relationship Id="rId8" Type="http://schemas.openxmlformats.org/officeDocument/2006/relationships/hyperlink" Target="https://www.openstreetmap.org/?mlat=53.06266&amp;mlon=8.92708" TargetMode="External"/><Relationship Id="rId9" Type="http://schemas.openxmlformats.org/officeDocument/2006/relationships/hyperlink" Target="https://www.openstreetmap.org/?mlat=53.06266&amp;mlon=8.92716" TargetMode="External"/><Relationship Id="rId10" Type="http://schemas.openxmlformats.org/officeDocument/2006/relationships/hyperlink" Target="https://www.openstreetmap.org/?mlat=53.06265&amp;mlon=8.92727" TargetMode="External"/><Relationship Id="rId11" Type="http://schemas.openxmlformats.org/officeDocument/2006/relationships/hyperlink" Target="https://www.openstreetmap.org/?mlat=53.06262&amp;mlon=8.92756" TargetMode="External"/><Relationship Id="rId12" Type="http://schemas.openxmlformats.org/officeDocument/2006/relationships/hyperlink" Target="https://www.openstreetmap.org/?mlat=53.06254&amp;mlon=8.92849" TargetMode="External"/><Relationship Id="rId13" Type="http://schemas.openxmlformats.org/officeDocument/2006/relationships/hyperlink" Target="https://www.openstreetmap.org/?mlat=53.06229&amp;mlon=8.93048" TargetMode="External"/><Relationship Id="rId14" Type="http://schemas.openxmlformats.org/officeDocument/2006/relationships/hyperlink" Target="https://www.openstreetmap.org/?mlat=53.06229&amp;mlon=8.93060" TargetMode="External"/><Relationship Id="rId15" Type="http://schemas.openxmlformats.org/officeDocument/2006/relationships/hyperlink" Target="https://www.openstreetmap.org/?mlat=53.06232&amp;mlon=8.93131" TargetMode="External"/><Relationship Id="rId16" Type="http://schemas.openxmlformats.org/officeDocument/2006/relationships/hyperlink" Target="https://www.openstreetmap.org/?mlat=53.06231&amp;mlon=8.93146" TargetMode="External"/><Relationship Id="rId17" Type="http://schemas.openxmlformats.org/officeDocument/2006/relationships/hyperlink" Target="https://www.openstreetmap.org/?mlat=53.06987&amp;mlon=8.92444" TargetMode="External"/><Relationship Id="rId18" Type="http://schemas.openxmlformats.org/officeDocument/2006/relationships/hyperlink" Target="https://www.openstreetmap.org/?mlat=53.06980&amp;mlon=8.92513" TargetMode="External"/><Relationship Id="rId19" Type="http://schemas.openxmlformats.org/officeDocument/2006/relationships/hyperlink" Target="https://www.openstreetmap.org/?mlat=53.07109&amp;mlon=8.92426" TargetMode="External"/><Relationship Id="rId20" Type="http://schemas.openxmlformats.org/officeDocument/2006/relationships/hyperlink" Target="https://www.openstreetmap.org/?mlat=53.07109&amp;mlon=8.92426" TargetMode="External"/><Relationship Id="rId21" Type="http://schemas.openxmlformats.org/officeDocument/2006/relationships/hyperlink" Target="https://www.openstreetmap.org/?mlat=53.07083&amp;mlon=8.92592" TargetMode="External"/><Relationship Id="rId22" Type="http://schemas.openxmlformats.org/officeDocument/2006/relationships/hyperlink" Target="https://www.openstreetmap.org/?mlat=53.06566&amp;mlon=8.93273" TargetMode="External"/><Relationship Id="rId23" Type="http://schemas.openxmlformats.org/officeDocument/2006/relationships/hyperlink" Target="https://www.openstreetmap.org/?mlat=53.06572&amp;mlon=8.93275" TargetMode="External"/><Relationship Id="rId24" Type="http://schemas.openxmlformats.org/officeDocument/2006/relationships/hyperlink" Target="https://www.openstreetmap.org/?mlat=53.06578&amp;mlon=8.93278" TargetMode="External"/><Relationship Id="rId25" Type="http://schemas.openxmlformats.org/officeDocument/2006/relationships/hyperlink" Target="https://www.openstreetmap.org/?mlat=53.06598&amp;mlon=8.93464" TargetMode="External"/><Relationship Id="rId26" Type="http://schemas.openxmlformats.org/officeDocument/2006/relationships/hyperlink" Target="https://www.openstreetmap.org/?mlat=53.06687&amp;mlon=8.93547" TargetMode="External"/><Relationship Id="rId27" Type="http://schemas.openxmlformats.org/officeDocument/2006/relationships/hyperlink" Target="https://www.openstreetmap.org/?mlat=53.06793&amp;mlon=8.93596" TargetMode="External"/><Relationship Id="rId28" Type="http://schemas.openxmlformats.org/officeDocument/2006/relationships/hyperlink" Target="https://www.openstreetmap.org/?mlat=53.06818&amp;mlon=8.93363" TargetMode="External"/><Relationship Id="rId29" Type="http://schemas.openxmlformats.org/officeDocument/2006/relationships/hyperlink" Target="https://www.openstreetmap.org/?mlat=53.06713&amp;mlon=8.93728" TargetMode="External"/><Relationship Id="rId30" Type="http://schemas.openxmlformats.org/officeDocument/2006/relationships/hyperlink" Target="https://www.openstreetmap.org/?mlat=53.06572&amp;mlon=8.93785" TargetMode="External"/><Relationship Id="rId31" Type="http://schemas.openxmlformats.org/officeDocument/2006/relationships/hyperlink" Target="https://www.openstreetmap.org/?mlat=53.06491&amp;mlon=8.93296" TargetMode="External"/><Relationship Id="rId32" Type="http://schemas.openxmlformats.org/officeDocument/2006/relationships/hyperlink" Target="https://www.openstreetmap.org/?mlat=53.06491&amp;mlon=8.93296" TargetMode="External"/><Relationship Id="rId33" Type="http://schemas.openxmlformats.org/officeDocument/2006/relationships/hyperlink" Target="https://www.openstreetmap.org/?mlat=53.06503&amp;mlon=8.93368" TargetMode="External"/><Relationship Id="rId34" Type="http://schemas.openxmlformats.org/officeDocument/2006/relationships/hyperlink" Target="https://www.openstreetmap.org/?mlat=53.06476&amp;mlon=8.93535" TargetMode="External"/><Relationship Id="rId35" Type="http://schemas.openxmlformats.org/officeDocument/2006/relationships/hyperlink" Target="https://www.openstreetmap.org/?mlat=53.06476&amp;mlon=8.93535" TargetMode="External"/><Relationship Id="rId36" Type="http://schemas.openxmlformats.org/officeDocument/2006/relationships/hyperlink" Target="https://www.openstreetmap.org/?mlat=53.06476&amp;mlon=8.93535" TargetMode="External"/><Relationship Id="rId37" Type="http://schemas.openxmlformats.org/officeDocument/2006/relationships/hyperlink" Target="https://www.openstreetmap.org/?mlat=53.06476&amp;mlon=8.93535" TargetMode="External"/><Relationship Id="rId38" Type="http://schemas.openxmlformats.org/officeDocument/2006/relationships/hyperlink" Target="https://www.openstreetmap.org/?mlat=53.06522&amp;mlon=8.93550" TargetMode="External"/><Relationship Id="rId39" Type="http://schemas.openxmlformats.org/officeDocument/2006/relationships/hyperlink" Target="https://www.openstreetmap.org/?mlat=53.06522&amp;mlon=8.93550" TargetMode="External"/><Relationship Id="rId40" Type="http://schemas.openxmlformats.org/officeDocument/2006/relationships/hyperlink" Target="https://www.openstreetmap.org/?mlat=53.06522&amp;mlon=8.93550" TargetMode="External"/><Relationship Id="rId41" Type="http://schemas.openxmlformats.org/officeDocument/2006/relationships/hyperlink" Target="https://www.openstreetmap.org/?mlat=53.06522&amp;mlon=8.93550" TargetMode="External"/><Relationship Id="rId42" Type="http://schemas.openxmlformats.org/officeDocument/2006/relationships/hyperlink" Target="https://www.openstreetmap.org/?mlat=53.06522&amp;mlon=8.93550" TargetMode="External"/><Relationship Id="rId43" Type="http://schemas.openxmlformats.org/officeDocument/2006/relationships/hyperlink" Target="https://www.openstreetmap.org/?mlat=53.06522&amp;mlon=8.93550" TargetMode="External"/><Relationship Id="rId44" Type="http://schemas.openxmlformats.org/officeDocument/2006/relationships/hyperlink" Target="https://www.openstreetmap.org/?mlat=53.06522&amp;mlon=8.93550" TargetMode="External"/><Relationship Id="rId45" Type="http://schemas.openxmlformats.org/officeDocument/2006/relationships/hyperlink" Target="https://www.openstreetmap.org/?mlat=53.06959&amp;mlon=8.93791" TargetMode="External"/><Relationship Id="rId46" Type="http://schemas.openxmlformats.org/officeDocument/2006/relationships/hyperlink" Target="https://www.openstreetmap.org/?mlat=53.06961&amp;mlon=8.93782" TargetMode="External"/><Relationship Id="rId47" Type="http://schemas.openxmlformats.org/officeDocument/2006/relationships/hyperlink" Target="https://www.openstreetmap.org/?mlat=53.07023&amp;mlon=8.93731" TargetMode="External"/><Relationship Id="rId48" Type="http://schemas.openxmlformats.org/officeDocument/2006/relationships/hyperlink" Target="https://www.openstreetmap.org/?mlat=53.07073&amp;mlon=8.93729" TargetMode="External"/><Relationship Id="rId49" Type="http://schemas.openxmlformats.org/officeDocument/2006/relationships/hyperlink" Target="https://www.openstreetmap.org/?mlat=53.07104&amp;mlon=8.93712" TargetMode="External"/><Relationship Id="rId50" Type="http://schemas.openxmlformats.org/officeDocument/2006/relationships/hyperlink" Target="https://www.openstreetmap.org/?mlat=53.07104&amp;mlon=8.93712" TargetMode="External"/><Relationship Id="rId51" Type="http://schemas.openxmlformats.org/officeDocument/2006/relationships/hyperlink" Target="https://www.openstreetmap.org/?mlat=53.06886&amp;mlon=8.93809" TargetMode="External"/><Relationship Id="rId52" Type="http://schemas.openxmlformats.org/officeDocument/2006/relationships/hyperlink" Target="https://www.openstreetmap.org/?mlat=53.06886&amp;mlon=8.93809" TargetMode="External"/><Relationship Id="rId53" Type="http://schemas.openxmlformats.org/officeDocument/2006/relationships/hyperlink" Target="https://www.openstreetmap.org/?mlat=53.06848&amp;mlon=8.93802" TargetMode="External"/><Relationship Id="rId54" Type="http://schemas.openxmlformats.org/officeDocument/2006/relationships/hyperlink" Target="https://www.openstreetmap.org/?mlat=53.06848&amp;mlon=8.93802" TargetMode="External"/><Relationship Id="rId55" Type="http://schemas.openxmlformats.org/officeDocument/2006/relationships/hyperlink" Target="https://www.openstreetmap.org/?mlat=53.06882&amp;mlon=8.93921" TargetMode="External"/><Relationship Id="rId56" Type="http://schemas.openxmlformats.org/officeDocument/2006/relationships/hyperlink" Target="https://www.openstreetmap.org/?mlat=53.06826&amp;mlon=8.94348" TargetMode="External"/><Relationship Id="rId57" Type="http://schemas.openxmlformats.org/officeDocument/2006/relationships/hyperlink" Target="https://www.openstreetmap.org/?mlat=53.06826&amp;mlon=8.94348" TargetMode="External"/><Relationship Id="rId58" Type="http://schemas.openxmlformats.org/officeDocument/2006/relationships/hyperlink" Target="https://www.openstreetmap.org/?mlat=53.06907&amp;mlon=8.94233" TargetMode="External"/><Relationship Id="rId59" Type="http://schemas.openxmlformats.org/officeDocument/2006/relationships/hyperlink" Target="https://www.openstreetmap.org/?mlat=53.06906&amp;mlon=8.94242" TargetMode="External"/><Relationship Id="rId60" Type="http://schemas.openxmlformats.org/officeDocument/2006/relationships/hyperlink" Target="https://www.openstreetmap.org/?mlat=53.07002&amp;mlon=8.94145" TargetMode="External"/><Relationship Id="rId61" Type="http://schemas.openxmlformats.org/officeDocument/2006/relationships/hyperlink" Target="https://www.openstreetmap.org/?mlat=53.07002&amp;mlon=8.94145" TargetMode="External"/><Relationship Id="rId62" Type="http://schemas.openxmlformats.org/officeDocument/2006/relationships/hyperlink" Target="https://www.openstreetmap.org/?mlat=53.07034&amp;mlon=8.94155" TargetMode="External"/><Relationship Id="rId63" Type="http://schemas.openxmlformats.org/officeDocument/2006/relationships/hyperlink" Target="https://www.openstreetmap.org/?mlat=53.07037&amp;mlon=8.94147" TargetMode="External"/><Relationship Id="rId64" Type="http://schemas.openxmlformats.org/officeDocument/2006/relationships/hyperlink" Target="https://www.openstreetmap.org/?mlat=53.07030&amp;mlon=8.94162" TargetMode="External"/><Relationship Id="rId65" Type="http://schemas.openxmlformats.org/officeDocument/2006/relationships/hyperlink" Target="https://www.openstreetmap.org/?mlat=53.07051&amp;mlon=8.94120" TargetMode="External"/><Relationship Id="rId66" Type="http://schemas.openxmlformats.org/officeDocument/2006/relationships/hyperlink" Target="https://www.openstreetmap.org/?mlat=53.07056&amp;mlon=8.94094" TargetMode="External"/><Relationship Id="rId67" Type="http://schemas.openxmlformats.org/officeDocument/2006/relationships/hyperlink" Target="https://www.openstreetmap.org/?mlat=53.07071&amp;mlon=8.94074" TargetMode="External"/><Relationship Id="rId68" Type="http://schemas.openxmlformats.org/officeDocument/2006/relationships/hyperlink" Target="https://www.openstreetmap.org/?mlat=53.07074&amp;mlon=8.94064" TargetMode="External"/><Relationship Id="rId69" Type="http://schemas.openxmlformats.org/officeDocument/2006/relationships/hyperlink" Target="https://www.openstreetmap.org/?mlat=53.07096&amp;mlon=8.94010" TargetMode="External"/><Relationship Id="rId70" Type="http://schemas.openxmlformats.org/officeDocument/2006/relationships/hyperlink" Target="https://www.openstreetmap.org/?mlat=53.07127&amp;mlon=8.93964" TargetMode="External"/><Relationship Id="rId71" Type="http://schemas.openxmlformats.org/officeDocument/2006/relationships/hyperlink" Target="https://www.openstreetmap.org/?mlat=53.07133&amp;mlon=8.93952" TargetMode="External"/><Relationship Id="rId72" Type="http://schemas.openxmlformats.org/officeDocument/2006/relationships/hyperlink" Target="https://www.openstreetmap.org/?mlat=53.07159&amp;mlon=8.93897" TargetMode="External"/><Relationship Id="rId73" Type="http://schemas.openxmlformats.org/officeDocument/2006/relationships/hyperlink" Target="https://www.openstreetmap.org/?mlat=53.07159&amp;mlon=8.93897" TargetMode="External"/><Relationship Id="rId74" Type="http://schemas.openxmlformats.org/officeDocument/2006/relationships/hyperlink" Target="https://www.openstreetmap.org/?mlat=53.07193&amp;mlon=8.93845" TargetMode="External"/><Relationship Id="rId75" Type="http://schemas.openxmlformats.org/officeDocument/2006/relationships/hyperlink" Target="https://www.openstreetmap.org/?mlat=53.07193&amp;mlon=8.93845" TargetMode="External"/><Relationship Id="rId76" Type="http://schemas.openxmlformats.org/officeDocument/2006/relationships/hyperlink" Target="https://www.openstreetmap.org/?mlat=53.07136&amp;mlon=8.93739" TargetMode="External"/><Relationship Id="rId77" Type="http://schemas.openxmlformats.org/officeDocument/2006/relationships/hyperlink" Target="https://www.openstreetmap.org/?mlat=53.07121&amp;mlon=8.93747" TargetMode="External"/><Relationship Id="rId78" Type="http://schemas.openxmlformats.org/officeDocument/2006/relationships/hyperlink" Target="https://www.openstreetmap.org/?mlat=53.07097&amp;mlon=8.93767" TargetMode="External"/><Relationship Id="rId79" Type="http://schemas.openxmlformats.org/officeDocument/2006/relationships/hyperlink" Target="https://www.openstreetmap.org/?mlat=53.07093&amp;mlon=8.93774" TargetMode="External"/><Relationship Id="rId80" Type="http://schemas.openxmlformats.org/officeDocument/2006/relationships/hyperlink" Target="https://www.openstreetmap.org/?mlat=53.07078&amp;mlon=8.93781" TargetMode="External"/><Relationship Id="rId81" Type="http://schemas.openxmlformats.org/officeDocument/2006/relationships/hyperlink" Target="https://www.openstreetmap.org/?mlat=53.07072&amp;mlon=8.93787" TargetMode="External"/><Relationship Id="rId82" Type="http://schemas.openxmlformats.org/officeDocument/2006/relationships/hyperlink" Target="https://www.openstreetmap.org/?mlat=53.07117&amp;mlon=8.93853" TargetMode="External"/><Relationship Id="rId83" Type="http://schemas.openxmlformats.org/officeDocument/2006/relationships/hyperlink" Target="https://www.openstreetmap.org/?mlat=53.07122&amp;mlon=8.93862" TargetMode="External"/><Relationship Id="rId84" Type="http://schemas.openxmlformats.org/officeDocument/2006/relationships/hyperlink" Target="https://www.openstreetmap.org/?mlat=53.07261&amp;mlon=8.93813" TargetMode="External"/><Relationship Id="rId85" Type="http://schemas.openxmlformats.org/officeDocument/2006/relationships/hyperlink" Target="https://www.openstreetmap.org/?mlat=53.07224&amp;mlon=8.93665" TargetMode="External"/><Relationship Id="rId86" Type="http://schemas.openxmlformats.org/officeDocument/2006/relationships/hyperlink" Target="https://www.openstreetmap.org/?mlat=53.07226&amp;mlon=8.93674" TargetMode="External"/><Relationship Id="rId87" Type="http://schemas.openxmlformats.org/officeDocument/2006/relationships/hyperlink" Target="https://www.openstreetmap.org/?mlat=53.07226&amp;mlon=8.93674" TargetMode="External"/><Relationship Id="rId88" Type="http://schemas.openxmlformats.org/officeDocument/2006/relationships/hyperlink" Target="https://www.openstreetmap.org/?mlat=53.07231&amp;mlon=8.93693" TargetMode="External"/><Relationship Id="rId89" Type="http://schemas.openxmlformats.org/officeDocument/2006/relationships/hyperlink" Target="https://www.openstreetmap.org/?mlat=53.07234&amp;mlon=8.93700" TargetMode="External"/><Relationship Id="rId90" Type="http://schemas.openxmlformats.org/officeDocument/2006/relationships/hyperlink" Target="https://www.openstreetmap.org/?mlat=53.07248&amp;mlon=8.93657" TargetMode="External"/><Relationship Id="rId91" Type="http://schemas.openxmlformats.org/officeDocument/2006/relationships/hyperlink" Target="https://www.openstreetmap.org/?mlat=53.07260&amp;mlon=8.93655" TargetMode="External"/><Relationship Id="rId92" Type="http://schemas.openxmlformats.org/officeDocument/2006/relationships/hyperlink" Target="https://www.openstreetmap.org/?mlat=53.07359&amp;mlon=8.93652" TargetMode="External"/><Relationship Id="rId93" Type="http://schemas.openxmlformats.org/officeDocument/2006/relationships/hyperlink" Target="https://www.openstreetmap.org/?mlat=53.07342&amp;mlon=8.93646" TargetMode="External"/><Relationship Id="rId94" Type="http://schemas.openxmlformats.org/officeDocument/2006/relationships/hyperlink" Target="https://www.openstreetmap.org/?mlat=53.07289&amp;mlon=8.93627" TargetMode="External"/><Relationship Id="rId95" Type="http://schemas.openxmlformats.org/officeDocument/2006/relationships/hyperlink" Target="https://www.openstreetmap.org/?mlat=53.07298&amp;mlon=8.93642" TargetMode="External"/><Relationship Id="rId96" Type="http://schemas.openxmlformats.org/officeDocument/2006/relationships/hyperlink" Target="https://www.openstreetmap.org/?mlat=53.07301&amp;mlon=8.93652" TargetMode="External"/><Relationship Id="rId97" Type="http://schemas.openxmlformats.org/officeDocument/2006/relationships/hyperlink" Target="https://www.openstreetmap.org/?mlat=53.07261&amp;mlon=8.93629" TargetMode="External"/><Relationship Id="rId98" Type="http://schemas.openxmlformats.org/officeDocument/2006/relationships/hyperlink" Target="https://www.openstreetmap.org/?mlat=53.07317&amp;mlon=8.93635" TargetMode="External"/><Relationship Id="rId99" Type="http://schemas.openxmlformats.org/officeDocument/2006/relationships/hyperlink" Target="https://www.openstreetmap.org/?mlat=53.07317&amp;mlon=8.93635" TargetMode="External"/><Relationship Id="rId100" Type="http://schemas.openxmlformats.org/officeDocument/2006/relationships/hyperlink" Target="https://www.openstreetmap.org/?mlat=53.07447&amp;mlon=8.93696" TargetMode="External"/><Relationship Id="rId101" Type="http://schemas.openxmlformats.org/officeDocument/2006/relationships/hyperlink" Target="https://www.openstreetmap.org/?mlat=53.07236&amp;mlon=8.93544" TargetMode="External"/><Relationship Id="rId102" Type="http://schemas.openxmlformats.org/officeDocument/2006/relationships/hyperlink" Target="https://www.openstreetmap.org/?mlat=53.07236&amp;mlon=8.93544" TargetMode="External"/><Relationship Id="rId103" Type="http://schemas.openxmlformats.org/officeDocument/2006/relationships/hyperlink" Target="https://www.openstreetmap.org/?mlat=53.07254&amp;mlon=8.93554" TargetMode="External"/><Relationship Id="rId104" Type="http://schemas.openxmlformats.org/officeDocument/2006/relationships/hyperlink" Target="https://www.openstreetmap.org/?mlat=53.07254&amp;mlon=8.93554" TargetMode="External"/><Relationship Id="rId105" Type="http://schemas.openxmlformats.org/officeDocument/2006/relationships/hyperlink" Target="https://www.openstreetmap.org/?mlat=53.07276&amp;mlon=8.93562" TargetMode="External"/><Relationship Id="rId106" Type="http://schemas.openxmlformats.org/officeDocument/2006/relationships/hyperlink" Target="https://www.openstreetmap.org/?mlat=53.07191&amp;mlon=8.93930" TargetMode="External"/><Relationship Id="rId107" Type="http://schemas.openxmlformats.org/officeDocument/2006/relationships/hyperlink" Target="https://www.openstreetmap.org/?mlat=53.07103&amp;mlon=8.94098" TargetMode="External"/><Relationship Id="rId108" Type="http://schemas.openxmlformats.org/officeDocument/2006/relationships/hyperlink" Target="https://www.openstreetmap.org/?mlat=53.07050&amp;mlon=8.94171" TargetMode="External"/><Relationship Id="rId109" Type="http://schemas.openxmlformats.org/officeDocument/2006/relationships/hyperlink" Target="https://www.openstreetmap.org/?mlat=53.07003&amp;mlon=8.94298" TargetMode="External"/><Relationship Id="rId110" Type="http://schemas.openxmlformats.org/officeDocument/2006/relationships/hyperlink" Target="https://www.openstreetmap.org/?mlat=53.07003&amp;mlon=8.94298" TargetMode="External"/><Relationship Id="rId111" Type="http://schemas.openxmlformats.org/officeDocument/2006/relationships/hyperlink" Target="https://www.openstreetmap.org/?mlat=53.06975&amp;mlon=8.94369" TargetMode="External"/><Relationship Id="rId112" Type="http://schemas.openxmlformats.org/officeDocument/2006/relationships/hyperlink" Target="https://www.openstreetmap.org/?mlat=53.07156&amp;mlon=8.94274" TargetMode="External"/><Relationship Id="rId113" Type="http://schemas.openxmlformats.org/officeDocument/2006/relationships/hyperlink" Target="https://www.openstreetmap.org/?mlat=53.07160&amp;mlon=8.94268" TargetMode="External"/><Relationship Id="rId114" Type="http://schemas.openxmlformats.org/officeDocument/2006/relationships/hyperlink" Target="https://www.openstreetmap.org/?mlat=53.07219&amp;mlon=8.94364" TargetMode="External"/><Relationship Id="rId115" Type="http://schemas.openxmlformats.org/officeDocument/2006/relationships/hyperlink" Target="https://www.openstreetmap.org/?mlat=53.07215&amp;mlon=8.94373" TargetMode="External"/><Relationship Id="rId116" Type="http://schemas.openxmlformats.org/officeDocument/2006/relationships/hyperlink" Target="https://www.openstreetmap.org/?mlat=53.07222&amp;mlon=8.94337" TargetMode="External"/><Relationship Id="rId117" Type="http://schemas.openxmlformats.org/officeDocument/2006/relationships/hyperlink" Target="https://www.openstreetmap.org/?mlat=53.07304&amp;mlon=8.94397" TargetMode="External"/><Relationship Id="rId118" Type="http://schemas.openxmlformats.org/officeDocument/2006/relationships/hyperlink" Target="https://www.openstreetmap.org/?mlat=53.07300&amp;mlon=8.94402" TargetMode="External"/><Relationship Id="rId119" Type="http://schemas.openxmlformats.org/officeDocument/2006/relationships/hyperlink" Target="https://www.openstreetmap.org/?mlat=53.07314&amp;mlon=8.94367" TargetMode="External"/><Relationship Id="rId120" Type="http://schemas.openxmlformats.org/officeDocument/2006/relationships/hyperlink" Target="https://www.openstreetmap.org/?mlat=53.07343&amp;mlon=8.94318" TargetMode="External"/><Relationship Id="rId121" Type="http://schemas.openxmlformats.org/officeDocument/2006/relationships/hyperlink" Target="https://www.openstreetmap.org/?mlat=53.07355&amp;mlon=8.94303" TargetMode="External"/><Relationship Id="rId122" Type="http://schemas.openxmlformats.org/officeDocument/2006/relationships/hyperlink" Target="https://www.openstreetmap.org/?mlat=53.07360&amp;mlon=8.94292" TargetMode="External"/><Relationship Id="rId123" Type="http://schemas.openxmlformats.org/officeDocument/2006/relationships/hyperlink" Target="https://www.openstreetmap.org/?mlat=53.07368&amp;mlon=8.94263" TargetMode="External"/><Relationship Id="rId124" Type="http://schemas.openxmlformats.org/officeDocument/2006/relationships/hyperlink" Target="https://www.openstreetmap.org/?mlat=53.07392&amp;mlon=8.94306" TargetMode="External"/><Relationship Id="rId125" Type="http://schemas.openxmlformats.org/officeDocument/2006/relationships/hyperlink" Target="https://www.openstreetmap.org/?mlat=53.07386&amp;mlon=8.94298" TargetMode="External"/><Relationship Id="rId126" Type="http://schemas.openxmlformats.org/officeDocument/2006/relationships/hyperlink" Target="https://www.openstreetmap.org/?mlat=53.07296&amp;mlon=8.94485" TargetMode="External"/><Relationship Id="rId127" Type="http://schemas.openxmlformats.org/officeDocument/2006/relationships/hyperlink" Target="https://www.openstreetmap.org/?mlat=53.07310&amp;mlon=8.94566" TargetMode="External"/><Relationship Id="rId128" Type="http://schemas.openxmlformats.org/officeDocument/2006/relationships/hyperlink" Target="https://www.openstreetmap.org/?mlat=53.07191&amp;mlon=8.94419" TargetMode="External"/><Relationship Id="rId129" Type="http://schemas.openxmlformats.org/officeDocument/2006/relationships/hyperlink" Target="https://www.openstreetmap.org/?mlat=53.07198&amp;mlon=8.94505" TargetMode="External"/><Relationship Id="rId130" Type="http://schemas.openxmlformats.org/officeDocument/2006/relationships/hyperlink" Target="https://www.openstreetmap.org/?mlat=53.07172&amp;mlon=8.94536" TargetMode="External"/><Relationship Id="rId131" Type="http://schemas.openxmlformats.org/officeDocument/2006/relationships/hyperlink" Target="https://www.openstreetmap.org/?mlat=53.07172&amp;mlon=8.94536" TargetMode="External"/><Relationship Id="rId132" Type="http://schemas.openxmlformats.org/officeDocument/2006/relationships/hyperlink" Target="https://www.openstreetmap.org/?mlat=53.07129&amp;mlon=8.94665" TargetMode="External"/><Relationship Id="rId133" Type="http://schemas.openxmlformats.org/officeDocument/2006/relationships/hyperlink" Target="https://www.openstreetmap.org/?mlat=53.07129&amp;mlon=8.94665" TargetMode="External"/><Relationship Id="rId134" Type="http://schemas.openxmlformats.org/officeDocument/2006/relationships/hyperlink" Target="https://www.openstreetmap.org/?mlat=53.07116&amp;mlon=8.94621" TargetMode="External"/><Relationship Id="rId135" Type="http://schemas.openxmlformats.org/officeDocument/2006/relationships/hyperlink" Target="https://www.openstreetmap.org/?mlat=53.06813&amp;mlon=8.95128" TargetMode="External"/><Relationship Id="rId136" Type="http://schemas.openxmlformats.org/officeDocument/2006/relationships/hyperlink" Target="https://www.openstreetmap.org/?mlat=53.06738&amp;mlon=8.95044" TargetMode="External"/><Relationship Id="rId137" Type="http://schemas.openxmlformats.org/officeDocument/2006/relationships/hyperlink" Target="https://www.openstreetmap.org/?mlat=53.06784&amp;mlon=8.94939" TargetMode="External"/><Relationship Id="rId138" Type="http://schemas.openxmlformats.org/officeDocument/2006/relationships/hyperlink" Target="https://www.openstreetmap.org/?mlat=53.06791&amp;mlon=8.94924" TargetMode="External"/><Relationship Id="rId139" Type="http://schemas.openxmlformats.org/officeDocument/2006/relationships/hyperlink" Target="https://www.openstreetmap.org/?mlat=53.06357&amp;mlon=8.94851" TargetMode="External"/><Relationship Id="rId140" Type="http://schemas.openxmlformats.org/officeDocument/2006/relationships/hyperlink" Target="https://www.openstreetmap.org/?mlat=53.06391&amp;mlon=8.94780" TargetMode="External"/><Relationship Id="rId141" Type="http://schemas.openxmlformats.org/officeDocument/2006/relationships/hyperlink" Target="https://www.openstreetmap.org/?mlat=53.06391&amp;mlon=8.94780" TargetMode="External"/><Relationship Id="rId142" Type="http://schemas.openxmlformats.org/officeDocument/2006/relationships/hyperlink" Target="https://www.openstreetmap.org/?mlat=53.06338&amp;mlon=8.94870" TargetMode="External"/><Relationship Id="rId143" Type="http://schemas.openxmlformats.org/officeDocument/2006/relationships/hyperlink" Target="https://www.openstreetmap.org/?mlat=53.06191&amp;mlon=8.94704" TargetMode="External"/><Relationship Id="rId144" Type="http://schemas.openxmlformats.org/officeDocument/2006/relationships/hyperlink" Target="https://www.openstreetmap.org/?mlat=53.06191&amp;mlon=8.94704" TargetMode="External"/><Relationship Id="rId145" Type="http://schemas.openxmlformats.org/officeDocument/2006/relationships/hyperlink" Target="https://www.openstreetmap.org/?mlat=53.06162&amp;mlon=8.94897" TargetMode="External"/><Relationship Id="rId146" Type="http://schemas.openxmlformats.org/officeDocument/2006/relationships/hyperlink" Target="https://www.openstreetmap.org/?mlat=53.06162&amp;mlon=8.94897" TargetMode="External"/><Relationship Id="rId147" Type="http://schemas.openxmlformats.org/officeDocument/2006/relationships/hyperlink" Target="https://www.openstreetmap.org/?mlat=53.06273&amp;mlon=8.95084" TargetMode="External"/><Relationship Id="rId148" Type="http://schemas.openxmlformats.org/officeDocument/2006/relationships/hyperlink" Target="https://www.openstreetmap.org/?mlat=53.06244&amp;mlon=8.95120" TargetMode="External"/><Relationship Id="rId149" Type="http://schemas.openxmlformats.org/officeDocument/2006/relationships/hyperlink" Target="https://www.openstreetmap.org/?mlat=53.06206&amp;mlon=8.95174" TargetMode="External"/><Relationship Id="rId150" Type="http://schemas.openxmlformats.org/officeDocument/2006/relationships/hyperlink" Target="https://www.openstreetmap.org/?mlat=53.06141&amp;mlon=8.95043" TargetMode="External"/><Relationship Id="rId151" Type="http://schemas.openxmlformats.org/officeDocument/2006/relationships/hyperlink" Target="https://www.openstreetmap.org/?mlat=53.06141&amp;mlon=8.95043" TargetMode="External"/><Relationship Id="rId152" Type="http://schemas.openxmlformats.org/officeDocument/2006/relationships/hyperlink" Target="https://www.openstreetmap.org/?mlat=53.06096&amp;mlon=8.95049" TargetMode="External"/><Relationship Id="rId153" Type="http://schemas.openxmlformats.org/officeDocument/2006/relationships/hyperlink" Target="https://www.openstreetmap.org/?mlat=53.06043&amp;mlon=8.95037" TargetMode="External"/><Relationship Id="rId154" Type="http://schemas.openxmlformats.org/officeDocument/2006/relationships/hyperlink" Target="https://www.openstreetmap.org/?mlat=53.06043&amp;mlon=8.95037" TargetMode="External"/><Relationship Id="rId155" Type="http://schemas.openxmlformats.org/officeDocument/2006/relationships/hyperlink" Target="https://www.openstreetmap.org/?mlat=53.06026&amp;mlon=8.95022" TargetMode="External"/><Relationship Id="rId156" Type="http://schemas.openxmlformats.org/officeDocument/2006/relationships/hyperlink" Target="https://www.openstreetmap.org/?mlat=53.06026&amp;mlon=8.95022" TargetMode="External"/><Relationship Id="rId157" Type="http://schemas.openxmlformats.org/officeDocument/2006/relationships/hyperlink" Target="https://www.openstreetmap.org/?mlat=53.05989&amp;mlon=8.95033" TargetMode="External"/><Relationship Id="rId158" Type="http://schemas.openxmlformats.org/officeDocument/2006/relationships/hyperlink" Target="https://www.openstreetmap.org/?mlat=53.05966&amp;mlon=8.95042" TargetMode="External"/><Relationship Id="rId159" Type="http://schemas.openxmlformats.org/officeDocument/2006/relationships/hyperlink" Target="https://www.openstreetmap.org/?mlat=53.05960&amp;mlon=8.95041" TargetMode="External"/><Relationship Id="rId160" Type="http://schemas.openxmlformats.org/officeDocument/2006/relationships/hyperlink" Target="https://www.openstreetmap.org/?mlat=53.05952&amp;mlon=8.95041" TargetMode="External"/><Relationship Id="rId161" Type="http://schemas.openxmlformats.org/officeDocument/2006/relationships/hyperlink" Target="https://www.openstreetmap.org/?mlat=53.05865&amp;mlon=8.94953" TargetMode="External"/><Relationship Id="rId162" Type="http://schemas.openxmlformats.org/officeDocument/2006/relationships/hyperlink" Target="https://www.openstreetmap.org/?mlat=53.05880&amp;mlon=8.94907" TargetMode="External"/><Relationship Id="rId163" Type="http://schemas.openxmlformats.org/officeDocument/2006/relationships/hyperlink" Target="https://www.openstreetmap.org/?mlat=53.05882&amp;mlon=8.94897" TargetMode="External"/><Relationship Id="rId164" Type="http://schemas.openxmlformats.org/officeDocument/2006/relationships/hyperlink" Target="https://www.openstreetmap.org/?mlat=53.05885&amp;mlon=8.94888" TargetMode="External"/><Relationship Id="rId165" Type="http://schemas.openxmlformats.org/officeDocument/2006/relationships/hyperlink" Target="https://www.openstreetmap.org/?mlat=53.05884&amp;mlon=8.94866" TargetMode="External"/><Relationship Id="rId166" Type="http://schemas.openxmlformats.org/officeDocument/2006/relationships/hyperlink" Target="https://www.openstreetmap.org/?mlat=53.05929&amp;mlon=8.91021" TargetMode="External"/><Relationship Id="rId167" Type="http://schemas.openxmlformats.org/officeDocument/2006/relationships/hyperlink" Target="https://www.openstreetmap.org/?mlat=53.05940&amp;mlon=8.91412" TargetMode="External"/><Relationship Id="rId168" Type="http://schemas.openxmlformats.org/officeDocument/2006/relationships/hyperlink" Target="https://www.openstreetmap.org/?mlat=53.05940&amp;mlon=8.91412" TargetMode="External"/><Relationship Id="rId169" Type="http://schemas.openxmlformats.org/officeDocument/2006/relationships/hyperlink" Target="https://www.openstreetmap.org/?mlat=53.05943&amp;mlon=8.91488" TargetMode="External"/><Relationship Id="rId170" Type="http://schemas.openxmlformats.org/officeDocument/2006/relationships/hyperlink" Target="https://www.openstreetmap.org/?mlat=53.05944&amp;mlon=8.91708" TargetMode="External"/><Relationship Id="rId171" Type="http://schemas.openxmlformats.org/officeDocument/2006/relationships/hyperlink" Target="https://www.openstreetmap.org/?mlat=53.05940&amp;mlon=8.91550" TargetMode="External"/><Relationship Id="rId172" Type="http://schemas.openxmlformats.org/officeDocument/2006/relationships/hyperlink" Target="https://www.openstreetmap.org/?mlat=53.05803&amp;mlon=8.92155" TargetMode="External"/><Relationship Id="rId173" Type="http://schemas.openxmlformats.org/officeDocument/2006/relationships/hyperlink" Target="https://www.openstreetmap.org/?mlat=53.05803&amp;mlon=8.92155" TargetMode="External"/><Relationship Id="rId174" Type="http://schemas.openxmlformats.org/officeDocument/2006/relationships/hyperlink" Target="https://www.openstreetmap.org/?mlat=53.05943&amp;mlon=8.91891" TargetMode="External"/><Relationship Id="rId175" Type="http://schemas.openxmlformats.org/officeDocument/2006/relationships/hyperlink" Target="https://www.openstreetmap.org/?mlat=53.05824&amp;mlon=8.92306" TargetMode="External"/><Relationship Id="rId176" Type="http://schemas.openxmlformats.org/officeDocument/2006/relationships/hyperlink" Target="https://www.openstreetmap.org/?mlat=53.05824&amp;mlon=8.92318" TargetMode="External"/><Relationship Id="rId177" Type="http://schemas.openxmlformats.org/officeDocument/2006/relationships/hyperlink" Target="https://www.openstreetmap.org/?mlat=53.05823&amp;mlon=8.92335" TargetMode="External"/><Relationship Id="rId178" Type="http://schemas.openxmlformats.org/officeDocument/2006/relationships/hyperlink" Target="https://www.openstreetmap.org/?mlat=53.05792&amp;mlon=8.92444" TargetMode="External"/><Relationship Id="rId179" Type="http://schemas.openxmlformats.org/officeDocument/2006/relationships/hyperlink" Target="https://www.openstreetmap.org/?mlat=53.05784&amp;mlon=8.92604" TargetMode="External"/><Relationship Id="rId180" Type="http://schemas.openxmlformats.org/officeDocument/2006/relationships/hyperlink" Target="https://www.openstreetmap.org/?mlat=53.05767&amp;mlon=8.92781" TargetMode="External"/><Relationship Id="rId181" Type="http://schemas.openxmlformats.org/officeDocument/2006/relationships/hyperlink" Target="https://www.openstreetmap.org/?mlat=53.05764&amp;mlon=8.92841" TargetMode="External"/><Relationship Id="rId182" Type="http://schemas.openxmlformats.org/officeDocument/2006/relationships/hyperlink" Target="https://www.openstreetmap.org/?mlat=53.05757&amp;mlon=8.92911" TargetMode="External"/><Relationship Id="rId183" Type="http://schemas.openxmlformats.org/officeDocument/2006/relationships/hyperlink" Target="https://www.openstreetmap.org/?mlat=53.05757&amp;mlon=8.92911" TargetMode="External"/><Relationship Id="rId184" Type="http://schemas.openxmlformats.org/officeDocument/2006/relationships/hyperlink" Target="https://www.openstreetmap.org/?mlat=53.05742&amp;mlon=8.92907" TargetMode="External"/><Relationship Id="rId185" Type="http://schemas.openxmlformats.org/officeDocument/2006/relationships/hyperlink" Target="https://www.openstreetmap.org/?mlat=53.05882&amp;mlon=8.93072" TargetMode="External"/><Relationship Id="rId186" Type="http://schemas.openxmlformats.org/officeDocument/2006/relationships/hyperlink" Target="https://www.openstreetmap.org/?mlat=53.05882&amp;mlon=8.93072" TargetMode="External"/><Relationship Id="rId187" Type="http://schemas.openxmlformats.org/officeDocument/2006/relationships/hyperlink" Target="https://www.openstreetmap.org/?mlat=53.05776&amp;mlon=8.93055" TargetMode="External"/><Relationship Id="rId188" Type="http://schemas.openxmlformats.org/officeDocument/2006/relationships/hyperlink" Target="https://www.openstreetmap.org/?mlat=53.05777&amp;mlon=8.93065" TargetMode="External"/><Relationship Id="rId189" Type="http://schemas.openxmlformats.org/officeDocument/2006/relationships/hyperlink" Target="https://www.openstreetmap.org/?mlat=53.05735&amp;mlon=8.93049" TargetMode="External"/><Relationship Id="rId190" Type="http://schemas.openxmlformats.org/officeDocument/2006/relationships/hyperlink" Target="https://www.openstreetmap.org/?mlat=53.05879&amp;mlon=8.93133" TargetMode="External"/><Relationship Id="rId191" Type="http://schemas.openxmlformats.org/officeDocument/2006/relationships/hyperlink" Target="https://www.openstreetmap.org/?mlat=53.05624&amp;mlon=8.93188" TargetMode="External"/><Relationship Id="rId192" Type="http://schemas.openxmlformats.org/officeDocument/2006/relationships/hyperlink" Target="https://www.openstreetmap.org/?mlat=53.05877&amp;mlon=8.93181" TargetMode="External"/><Relationship Id="rId193" Type="http://schemas.openxmlformats.org/officeDocument/2006/relationships/hyperlink" Target="https://www.openstreetmap.org/?mlat=53.05875&amp;mlon=8.93199" TargetMode="External"/><Relationship Id="rId194" Type="http://schemas.openxmlformats.org/officeDocument/2006/relationships/hyperlink" Target="https://www.openstreetmap.org/?mlat=53.05658&amp;mlon=8.93413" TargetMode="External"/><Relationship Id="rId195" Type="http://schemas.openxmlformats.org/officeDocument/2006/relationships/hyperlink" Target="https://www.openstreetmap.org/?mlat=53.05834&amp;mlon=8.93728" TargetMode="External"/><Relationship Id="rId196" Type="http://schemas.openxmlformats.org/officeDocument/2006/relationships/hyperlink" Target="https://www.openstreetmap.org/?mlat=53.05844&amp;mlon=8.93781" TargetMode="External"/><Relationship Id="rId197" Type="http://schemas.openxmlformats.org/officeDocument/2006/relationships/hyperlink" Target="https://www.openstreetmap.org/?mlat=53.05844&amp;mlon=8.93781" TargetMode="External"/><Relationship Id="rId198" Type="http://schemas.openxmlformats.org/officeDocument/2006/relationships/hyperlink" Target="https://www.openstreetmap.org/?mlat=53.05700&amp;mlon=8.93676" TargetMode="External"/><Relationship Id="rId199" Type="http://schemas.openxmlformats.org/officeDocument/2006/relationships/hyperlink" Target="https://www.openstreetmap.org/?mlat=53.05695&amp;mlon=8.93689" TargetMode="External"/><Relationship Id="rId200" Type="http://schemas.openxmlformats.org/officeDocument/2006/relationships/hyperlink" Target="https://www.openstreetmap.org/?mlat=53.05599&amp;mlon=8.93800" TargetMode="External"/><Relationship Id="rId201" Type="http://schemas.openxmlformats.org/officeDocument/2006/relationships/hyperlink" Target="https://www.openstreetmap.org/?mlat=53.05830&amp;mlon=8.94000" TargetMode="External"/><Relationship Id="rId202" Type="http://schemas.openxmlformats.org/officeDocument/2006/relationships/hyperlink" Target="https://www.openstreetmap.org/?mlat=53.05646&amp;mlon=8.93900" TargetMode="External"/><Relationship Id="rId203" Type="http://schemas.openxmlformats.org/officeDocument/2006/relationships/hyperlink" Target="https://www.openstreetmap.org/?mlat=53.05640&amp;mlon=8.93932" TargetMode="External"/><Relationship Id="rId204" Type="http://schemas.openxmlformats.org/officeDocument/2006/relationships/hyperlink" Target="https://www.openstreetmap.org/?mlat=53.05596&amp;mlon=8.93954" TargetMode="External"/><Relationship Id="rId205" Type="http://schemas.openxmlformats.org/officeDocument/2006/relationships/hyperlink" Target="https://www.openstreetmap.org/?mlat=53.05595&amp;mlon=8.93964" TargetMode="External"/><Relationship Id="rId206" Type="http://schemas.openxmlformats.org/officeDocument/2006/relationships/hyperlink" Target="https://www.openstreetmap.org/?mlat=53.05541&amp;mlon=8.94010" TargetMode="External"/><Relationship Id="rId207" Type="http://schemas.openxmlformats.org/officeDocument/2006/relationships/hyperlink" Target="https://www.openstreetmap.org/?mlat=53.05611&amp;mlon=8.94065" TargetMode="External"/><Relationship Id="rId208" Type="http://schemas.openxmlformats.org/officeDocument/2006/relationships/hyperlink" Target="https://www.openstreetmap.org/?mlat=53.05604&amp;mlon=8.94096" TargetMode="External"/><Relationship Id="rId209" Type="http://schemas.openxmlformats.org/officeDocument/2006/relationships/hyperlink" Target="https://www.openstreetmap.org/?mlat=53.05780&amp;mlon=8.94108" TargetMode="External"/><Relationship Id="rId210" Type="http://schemas.openxmlformats.org/officeDocument/2006/relationships/hyperlink" Target="https://www.openstreetmap.org/?mlat=53.05823&amp;mlon=8.94134" TargetMode="External"/><Relationship Id="rId211" Type="http://schemas.openxmlformats.org/officeDocument/2006/relationships/hyperlink" Target="https://www.openstreetmap.org/?mlat=53.05829&amp;mlon=8.94011" TargetMode="External"/><Relationship Id="rId212" Type="http://schemas.openxmlformats.org/officeDocument/2006/relationships/hyperlink" Target="https://www.openstreetmap.org/?mlat=53.05824&amp;mlon=8.94185" TargetMode="External"/><Relationship Id="rId213" Type="http://schemas.openxmlformats.org/officeDocument/2006/relationships/hyperlink" Target="https://www.openstreetmap.org/?mlat=53.05830&amp;mlon=8.94040" TargetMode="External"/><Relationship Id="rId214" Type="http://schemas.openxmlformats.org/officeDocument/2006/relationships/hyperlink" Target="https://www.openstreetmap.org/?mlat=53.05530&amp;mlon=8.94196" TargetMode="External"/><Relationship Id="rId215" Type="http://schemas.openxmlformats.org/officeDocument/2006/relationships/hyperlink" Target="https://www.openstreetmap.org/?mlat=53.05812&amp;mlon=8.94423" TargetMode="External"/><Relationship Id="rId216" Type="http://schemas.openxmlformats.org/officeDocument/2006/relationships/hyperlink" Target="https://www.openstreetmap.org/?mlat=53.05809&amp;mlon=8.94451" TargetMode="External"/><Relationship Id="rId217" Type="http://schemas.openxmlformats.org/officeDocument/2006/relationships/hyperlink" Target="https://www.openstreetmap.org/?mlat=53.05485&amp;mlon=8.94446" TargetMode="External"/><Relationship Id="rId218" Type="http://schemas.openxmlformats.org/officeDocument/2006/relationships/hyperlink" Target="https://www.openstreetmap.org/?mlat=53.05485&amp;mlon=8.94446" TargetMode="External"/><Relationship Id="rId219" Type="http://schemas.openxmlformats.org/officeDocument/2006/relationships/hyperlink" Target="https://www.openstreetmap.org/?mlat=53.05508&amp;mlon=8.94529" TargetMode="External"/><Relationship Id="rId220" Type="http://schemas.openxmlformats.org/officeDocument/2006/relationships/hyperlink" Target="https://www.openstreetmap.org/?mlat=53.05507&amp;mlon=8.94566" TargetMode="External"/><Relationship Id="rId221" Type="http://schemas.openxmlformats.org/officeDocument/2006/relationships/hyperlink" Target="https://www.openstreetmap.org/?mlat=53.05474&amp;mlon=8.94634" TargetMode="External"/><Relationship Id="rId222" Type="http://schemas.openxmlformats.org/officeDocument/2006/relationships/hyperlink" Target="https://www.openstreetmap.org/?mlat=53.05474&amp;mlon=8.94634" TargetMode="External"/><Relationship Id="rId223" Type="http://schemas.openxmlformats.org/officeDocument/2006/relationships/hyperlink" Target="https://www.openstreetmap.org/?mlat=53.05550&amp;mlon=8.94723" TargetMode="External"/><Relationship Id="rId224" Type="http://schemas.openxmlformats.org/officeDocument/2006/relationships/hyperlink" Target="https://www.openstreetmap.org/?mlat=53.05551&amp;mlon=8.94736" TargetMode="External"/><Relationship Id="rId225" Type="http://schemas.openxmlformats.org/officeDocument/2006/relationships/hyperlink" Target="https://www.openstreetmap.org/?mlat=53.05531&amp;mlon=8.94851" TargetMode="External"/><Relationship Id="rId226" Type="http://schemas.openxmlformats.org/officeDocument/2006/relationships/hyperlink" Target="https://www.openstreetmap.org/?mlat=53.05472&amp;mlon=8.94900" TargetMode="External"/><Relationship Id="rId227" Type="http://schemas.openxmlformats.org/officeDocument/2006/relationships/hyperlink" Target="https://www.openstreetmap.org/?mlat=53.05565&amp;mlon=8.95119" TargetMode="External"/><Relationship Id="rId228" Type="http://schemas.openxmlformats.org/officeDocument/2006/relationships/hyperlink" Target="https://www.openstreetmap.org/?mlat=53.05737&amp;mlon=8.95296" TargetMode="External"/><Relationship Id="rId229" Type="http://schemas.openxmlformats.org/officeDocument/2006/relationships/hyperlink" Target="https://www.openstreetmap.org/?mlat=53.05627&amp;mlon=8.95396" TargetMode="External"/><Relationship Id="rId230" Type="http://schemas.openxmlformats.org/officeDocument/2006/relationships/hyperlink" Target="https://www.openstreetmap.org/?mlat=53.04613&amp;mlon=8.95705" TargetMode="External"/><Relationship Id="rId231" Type="http://schemas.openxmlformats.org/officeDocument/2006/relationships/hyperlink" Target="https://www.openstreetmap.org/?mlat=53.05710&amp;mlon=8.95649" TargetMode="External"/><Relationship Id="rId232" Type="http://schemas.openxmlformats.org/officeDocument/2006/relationships/hyperlink" Target="https://www.openstreetmap.org/?mlat=53.05725&amp;mlon=8.95790" TargetMode="External"/><Relationship Id="rId233" Type="http://schemas.openxmlformats.org/officeDocument/2006/relationships/hyperlink" Target="https://www.openstreetmap.org/?mlat=53.05721&amp;mlon=8.96063" TargetMode="External"/><Relationship Id="rId234" Type="http://schemas.openxmlformats.org/officeDocument/2006/relationships/hyperlink" Target="https://www.openstreetmap.org/?mlat=53.05720&amp;mlon=8.96154" TargetMode="External"/><Relationship Id="rId235" Type="http://schemas.openxmlformats.org/officeDocument/2006/relationships/hyperlink" Target="https://www.openstreetmap.org/?mlat=53.05719&amp;mlon=8.96211" TargetMode="External"/><Relationship Id="rId236" Type="http://schemas.openxmlformats.org/officeDocument/2006/relationships/hyperlink" Target="https://www.openstreetmap.org/?mlat=53.05709&amp;mlon=8.96238" TargetMode="External"/><Relationship Id="rId237" Type="http://schemas.openxmlformats.org/officeDocument/2006/relationships/hyperlink" Target="https://www.openstreetmap.org/?mlat=53.05657&amp;mlon=8.96263" TargetMode="External"/><Relationship Id="rId238" Type="http://schemas.openxmlformats.org/officeDocument/2006/relationships/hyperlink" Target="https://www.openstreetmap.org/?mlat=53.04811&amp;mlon=8.96251" TargetMode="External"/><Relationship Id="rId239" Type="http://schemas.openxmlformats.org/officeDocument/2006/relationships/hyperlink" Target="https://www.openstreetmap.org/?mlat=53.04835&amp;mlon=8.96309" TargetMode="External"/><Relationship Id="rId240" Type="http://schemas.openxmlformats.org/officeDocument/2006/relationships/hyperlink" Target="https://www.openstreetmap.org/?mlat=53.05760&amp;mlon=8.96367" TargetMode="External"/><Relationship Id="rId241" Type="http://schemas.openxmlformats.org/officeDocument/2006/relationships/hyperlink" Target="https://www.openstreetmap.org/?mlat=53.05784&amp;mlon=8.96373" TargetMode="External"/><Relationship Id="rId242" Type="http://schemas.openxmlformats.org/officeDocument/2006/relationships/hyperlink" Target="https://www.openstreetmap.org/?mlat=53.05873&amp;mlon=8.96343" TargetMode="External"/><Relationship Id="rId243" Type="http://schemas.openxmlformats.org/officeDocument/2006/relationships/hyperlink" Target="https://www.openstreetmap.org/?mlat=53.05949&amp;mlon=8.96374" TargetMode="External"/><Relationship Id="rId244" Type="http://schemas.openxmlformats.org/officeDocument/2006/relationships/hyperlink" Target="https://www.openstreetmap.org/?mlat=53.05743&amp;mlon=8.96250" TargetMode="External"/><Relationship Id="rId245" Type="http://schemas.openxmlformats.org/officeDocument/2006/relationships/hyperlink" Target="https://www.openstreetmap.org/?mlat=53.05747&amp;mlon=8.96223" TargetMode="External"/><Relationship Id="rId246" Type="http://schemas.openxmlformats.org/officeDocument/2006/relationships/hyperlink" Target="https://www.openstreetmap.org/?mlat=53.05747&amp;mlon=8.96223" TargetMode="External"/><Relationship Id="rId247" Type="http://schemas.openxmlformats.org/officeDocument/2006/relationships/hyperlink" Target="https://www.openstreetmap.org/?mlat=53.05747&amp;mlon=8.96223" TargetMode="External"/><Relationship Id="rId248" Type="http://schemas.openxmlformats.org/officeDocument/2006/relationships/hyperlink" Target="https://www.openstreetmap.org/?mlat=53.05759&amp;mlon=8.96126" TargetMode="External"/><Relationship Id="rId249" Type="http://schemas.openxmlformats.org/officeDocument/2006/relationships/hyperlink" Target="https://www.openstreetmap.org/?mlat=53.05789&amp;mlon=8.96204" TargetMode="External"/><Relationship Id="rId250" Type="http://schemas.openxmlformats.org/officeDocument/2006/relationships/hyperlink" Target="https://www.openstreetmap.org/?mlat=53.05745&amp;mlon=8.96105" TargetMode="External"/><Relationship Id="rId251" Type="http://schemas.openxmlformats.org/officeDocument/2006/relationships/hyperlink" Target="https://www.openstreetmap.org/?mlat=53.05780&amp;mlon=8.96071" TargetMode="External"/><Relationship Id="rId252" Type="http://schemas.openxmlformats.org/officeDocument/2006/relationships/hyperlink" Target="https://www.openstreetmap.org/?mlat=53.05791&amp;mlon=8.95988" TargetMode="External"/><Relationship Id="rId253" Type="http://schemas.openxmlformats.org/officeDocument/2006/relationships/hyperlink" Target="https://www.openstreetmap.org/?mlat=53.05791&amp;mlon=8.95988" TargetMode="External"/><Relationship Id="rId254" Type="http://schemas.openxmlformats.org/officeDocument/2006/relationships/hyperlink" Target="https://www.openstreetmap.org/?mlat=53.06591&amp;mlon=8.96060" TargetMode="External"/><Relationship Id="rId255" Type="http://schemas.openxmlformats.org/officeDocument/2006/relationships/hyperlink" Target="https://www.openstreetmap.org/?mlat=53.06494&amp;mlon=8.96068" TargetMode="External"/><Relationship Id="rId256" Type="http://schemas.openxmlformats.org/officeDocument/2006/relationships/hyperlink" Target="https://www.openstreetmap.org/?mlat=53.06591&amp;mlon=8.96050" TargetMode="External"/><Relationship Id="rId257" Type="http://schemas.openxmlformats.org/officeDocument/2006/relationships/hyperlink" Target="https://www.openstreetmap.org/?mlat=53.06591&amp;mlon=8.96041" TargetMode="External"/><Relationship Id="rId258" Type="http://schemas.openxmlformats.org/officeDocument/2006/relationships/hyperlink" Target="https://www.openstreetmap.org/?mlat=53.05840&amp;mlon=8.95486" TargetMode="External"/><Relationship Id="rId259" Type="http://schemas.openxmlformats.org/officeDocument/2006/relationships/hyperlink" Target="https://www.openstreetmap.org/?mlat=53.05824&amp;mlon=8.95391" TargetMode="External"/><Relationship Id="rId260" Type="http://schemas.openxmlformats.org/officeDocument/2006/relationships/hyperlink" Target="https://www.openstreetmap.org/?mlat=53.05837&amp;mlon=8.95427" TargetMode="External"/><Relationship Id="rId261" Type="http://schemas.openxmlformats.org/officeDocument/2006/relationships/hyperlink" Target="https://www.openstreetmap.org/?mlat=53.07071&amp;mlon=8.95965" TargetMode="External"/><Relationship Id="rId262" Type="http://schemas.openxmlformats.org/officeDocument/2006/relationships/hyperlink" Target="https://www.openstreetmap.org/?mlat=53.07071&amp;mlon=8.95965" TargetMode="External"/><Relationship Id="rId263" Type="http://schemas.openxmlformats.org/officeDocument/2006/relationships/hyperlink" Target="https://www.openstreetmap.org/?mlat=53.05980&amp;mlon=8.95280" TargetMode="External"/><Relationship Id="rId264" Type="http://schemas.openxmlformats.org/officeDocument/2006/relationships/hyperlink" Target="https://www.openstreetmap.org/?mlat=53.06421&amp;mlon=8.95575" TargetMode="External"/><Relationship Id="rId265" Type="http://schemas.openxmlformats.org/officeDocument/2006/relationships/hyperlink" Target="https://www.openstreetmap.org/?mlat=53.06052&amp;mlon=8.95217" TargetMode="External"/><Relationship Id="rId266" Type="http://schemas.openxmlformats.org/officeDocument/2006/relationships/hyperlink" Target="https://www.openstreetmap.org/?mlat=53.05810&amp;mlon=8.95071" TargetMode="External"/><Relationship Id="rId267" Type="http://schemas.openxmlformats.org/officeDocument/2006/relationships/hyperlink" Target="https://www.openstreetmap.org/?mlat=53.05837&amp;mlon=8.95115" TargetMode="External"/><Relationship Id="rId268" Type="http://schemas.openxmlformats.org/officeDocument/2006/relationships/hyperlink" Target="https://www.openstreetmap.org/?mlat=53.06133&amp;mlon=8.95091" TargetMode="External"/><Relationship Id="rId269" Type="http://schemas.openxmlformats.org/officeDocument/2006/relationships/hyperlink" Target="https://www.openstreetmap.org/?mlat=53.06133&amp;mlon=8.95091" TargetMode="External"/><Relationship Id="rId270" Type="http://schemas.openxmlformats.org/officeDocument/2006/relationships/hyperlink" Target="https://www.openstreetmap.org/?mlat=53.06132&amp;mlon=8.95100" TargetMode="External"/><Relationship Id="rId271" Type="http://schemas.openxmlformats.org/officeDocument/2006/relationships/hyperlink" Target="https://www.openstreetmap.org/?mlat=53.06742&amp;mlon=8.95620" TargetMode="External"/><Relationship Id="rId272" Type="http://schemas.openxmlformats.org/officeDocument/2006/relationships/hyperlink" Target="https://www.openstreetmap.org/?mlat=53.06738&amp;mlon=8.95633" TargetMode="External"/><Relationship Id="rId273" Type="http://schemas.openxmlformats.org/officeDocument/2006/relationships/hyperlink" Target="https://www.openstreetmap.org/?mlat=53.06769&amp;mlon=8.95477" TargetMode="External"/><Relationship Id="rId274" Type="http://schemas.openxmlformats.org/officeDocument/2006/relationships/hyperlink" Target="https://www.openstreetmap.org/?mlat=53.06822&amp;mlon=8.95494" TargetMode="External"/><Relationship Id="rId275" Type="http://schemas.openxmlformats.org/officeDocument/2006/relationships/hyperlink" Target="https://www.openstreetmap.org/?mlat=53.06798&amp;mlon=8.95383" TargetMode="External"/><Relationship Id="rId276" Type="http://schemas.openxmlformats.org/officeDocument/2006/relationships/hyperlink" Target="https://www.openstreetmap.org/?mlat=53.06798&amp;mlon=8.95383" TargetMode="External"/><Relationship Id="rId277" Type="http://schemas.openxmlformats.org/officeDocument/2006/relationships/hyperlink" Target="https://www.openstreetmap.org/?mlat=53.06859&amp;mlon=8.95387" TargetMode="External"/><Relationship Id="rId278" Type="http://schemas.openxmlformats.org/officeDocument/2006/relationships/hyperlink" Target="https://www.openstreetmap.org/?mlat=53.06861&amp;mlon=8.95378" TargetMode="External"/><Relationship Id="rId279" Type="http://schemas.openxmlformats.org/officeDocument/2006/relationships/hyperlink" Target="https://www.openstreetmap.org/?mlat=53.06876&amp;mlon=8.95350" TargetMode="External"/><Relationship Id="rId280" Type="http://schemas.openxmlformats.org/officeDocument/2006/relationships/hyperlink" Target="https://www.openstreetmap.org/?mlat=53.06878&amp;mlon=8.95338" TargetMode="External"/><Relationship Id="rId281" Type="http://schemas.openxmlformats.org/officeDocument/2006/relationships/hyperlink" Target="https://www.openstreetmap.org/?mlat=53.05823&amp;mlon=8.94810" TargetMode="External"/><Relationship Id="rId282" Type="http://schemas.openxmlformats.org/officeDocument/2006/relationships/hyperlink" Target="https://www.openstreetmap.org/?mlat=53.05815&amp;mlon=8.94918" TargetMode="External"/><Relationship Id="rId283" Type="http://schemas.openxmlformats.org/officeDocument/2006/relationships/hyperlink" Target="https://www.openstreetmap.org/?mlat=53.05809&amp;mlon=8.95023" TargetMode="External"/><Relationship Id="rId284" Type="http://schemas.openxmlformats.org/officeDocument/2006/relationships/hyperlink" Target="https://www.openstreetmap.org/?mlat=53.05820&amp;mlon=8.94893" TargetMode="External"/><Relationship Id="rId285" Type="http://schemas.openxmlformats.org/officeDocument/2006/relationships/hyperlink" Target="https://www.openstreetmap.org/?mlat=53.05837&amp;mlon=8.94716" TargetMode="External"/><Relationship Id="rId286" Type="http://schemas.openxmlformats.org/officeDocument/2006/relationships/hyperlink" Target="https://www.openstreetmap.org/?mlat=53.05837&amp;mlon=8.94716" TargetMode="External"/><Relationship Id="rId287" Type="http://schemas.openxmlformats.org/officeDocument/2006/relationships/hyperlink" Target="https://www.openstreetmap.org/?mlat=53.05842&amp;mlon=8.94442" TargetMode="External"/><Relationship Id="rId288" Type="http://schemas.openxmlformats.org/officeDocument/2006/relationships/hyperlink" Target="https://www.openstreetmap.org/?mlat=53.05836&amp;mlon=8.94407" TargetMode="External"/><Relationship Id="rId289" Type="http://schemas.openxmlformats.org/officeDocument/2006/relationships/hyperlink" Target="https://www.openstreetmap.org/?mlat=53.05836&amp;mlon=8.94400" TargetMode="External"/><Relationship Id="rId290" Type="http://schemas.openxmlformats.org/officeDocument/2006/relationships/hyperlink" Target="https://www.openstreetmap.org/?mlat=53.05837&amp;mlon=8.94393" TargetMode="External"/><Relationship Id="rId291" Type="http://schemas.openxmlformats.org/officeDocument/2006/relationships/hyperlink" Target="https://www.openstreetmap.org/?mlat=53.05854&amp;mlon=8.94226" TargetMode="External"/><Relationship Id="rId292" Type="http://schemas.openxmlformats.org/officeDocument/2006/relationships/hyperlink" Target="https://www.openstreetmap.org/?mlat=53.05856&amp;mlon=8.94192" TargetMode="External"/><Relationship Id="rId293" Type="http://schemas.openxmlformats.org/officeDocument/2006/relationships/hyperlink" Target="https://www.openstreetmap.org/?mlat=53.05856&amp;mlon=8.94192" TargetMode="External"/><Relationship Id="rId294" Type="http://schemas.openxmlformats.org/officeDocument/2006/relationships/hyperlink" Target="https://www.openstreetmap.org/?mlat=53.05858&amp;mlon=8.94152" TargetMode="External"/><Relationship Id="rId295" Type="http://schemas.openxmlformats.org/officeDocument/2006/relationships/hyperlink" Target="https://www.openstreetmap.org/?mlat=53.05876&amp;mlon=8.93826" TargetMode="External"/><Relationship Id="rId296" Type="http://schemas.openxmlformats.org/officeDocument/2006/relationships/hyperlink" Target="https://www.openstreetmap.org/?mlat=53.05877&amp;mlon=8.93815" TargetMode="External"/><Relationship Id="rId297" Type="http://schemas.openxmlformats.org/officeDocument/2006/relationships/hyperlink" Target="https://www.openstreetmap.org/?mlat=53.05877&amp;mlon=8.93815" TargetMode="External"/><Relationship Id="rId298" Type="http://schemas.openxmlformats.org/officeDocument/2006/relationships/hyperlink" Target="https://www.openstreetmap.org/?mlat=53.05886&amp;mlon=8.93683" TargetMode="External"/><Relationship Id="rId299" Type="http://schemas.openxmlformats.org/officeDocument/2006/relationships/hyperlink" Target="https://www.openstreetmap.org/?mlat=53.06123&amp;mlon=8.93766" TargetMode="External"/><Relationship Id="rId300" Type="http://schemas.openxmlformats.org/officeDocument/2006/relationships/hyperlink" Target="https://www.openstreetmap.org/?mlat=53.06125&amp;mlon=8.93754" TargetMode="External"/><Relationship Id="rId301" Type="http://schemas.openxmlformats.org/officeDocument/2006/relationships/hyperlink" Target="https://www.openstreetmap.org/?mlat=53.05904&amp;mlon=8.93658" TargetMode="External"/><Relationship Id="rId302" Type="http://schemas.openxmlformats.org/officeDocument/2006/relationships/hyperlink" Target="https://www.openstreetmap.org/?mlat=53.05945&amp;mlon=8.93668" TargetMode="External"/><Relationship Id="rId303" Type="http://schemas.openxmlformats.org/officeDocument/2006/relationships/hyperlink" Target="https://www.openstreetmap.org/?mlat=53.05937&amp;mlon=8.93665" TargetMode="External"/><Relationship Id="rId304" Type="http://schemas.openxmlformats.org/officeDocument/2006/relationships/hyperlink" Target="https://www.openstreetmap.org/?mlat=53.05954&amp;mlon=8.93651" TargetMode="External"/><Relationship Id="rId305" Type="http://schemas.openxmlformats.org/officeDocument/2006/relationships/hyperlink" Target="https://www.openstreetmap.org/?mlat=53.05973&amp;mlon=8.93626" TargetMode="External"/><Relationship Id="rId306" Type="http://schemas.openxmlformats.org/officeDocument/2006/relationships/hyperlink" Target="https://www.openstreetmap.org/?mlat=53.05993&amp;mlon=8.93591" TargetMode="External"/><Relationship Id="rId307" Type="http://schemas.openxmlformats.org/officeDocument/2006/relationships/hyperlink" Target="https://www.openstreetmap.org/?mlat=53.05993&amp;mlon=8.93591" TargetMode="External"/><Relationship Id="rId308" Type="http://schemas.openxmlformats.org/officeDocument/2006/relationships/hyperlink" Target="https://www.openstreetmap.org/?mlat=53.05927&amp;mlon=8.93463" TargetMode="External"/><Relationship Id="rId309" Type="http://schemas.openxmlformats.org/officeDocument/2006/relationships/hyperlink" Target="https://www.openstreetmap.org/?mlat=53.05950&amp;mlon=8.93507" TargetMode="External"/><Relationship Id="rId310" Type="http://schemas.openxmlformats.org/officeDocument/2006/relationships/hyperlink" Target="https://www.openstreetmap.org/?mlat=53.06198&amp;mlon=8.93537" TargetMode="External"/><Relationship Id="rId311" Type="http://schemas.openxmlformats.org/officeDocument/2006/relationships/hyperlink" Target="https://www.openstreetmap.org/?mlat=53.06199&amp;mlon=8.93529" TargetMode="External"/><Relationship Id="rId312" Type="http://schemas.openxmlformats.org/officeDocument/2006/relationships/hyperlink" Target="https://www.openstreetmap.org/?mlat=53.06199&amp;mlon=8.93529" TargetMode="External"/><Relationship Id="rId313" Type="http://schemas.openxmlformats.org/officeDocument/2006/relationships/hyperlink" Target="https://www.openstreetmap.org/?mlat=53.06256&amp;mlon=8.93154" TargetMode="External"/><Relationship Id="rId314" Type="http://schemas.openxmlformats.org/officeDocument/2006/relationships/hyperlink" Target="https://www.openstreetmap.org/?mlat=53.06198&amp;mlon=8.93133" TargetMode="External"/><Relationship Id="rId315" Type="http://schemas.openxmlformats.org/officeDocument/2006/relationships/hyperlink" Target="https://www.openstreetmap.org/?mlat=53.05940&amp;mlon=8.92710" TargetMode="External"/><Relationship Id="rId316" Type="http://schemas.openxmlformats.org/officeDocument/2006/relationships/hyperlink" Target="https://www.openstreetmap.org/?mlat=53.05940&amp;mlon=8.92710" TargetMode="External"/><Relationship Id="rId317" Type="http://schemas.openxmlformats.org/officeDocument/2006/relationships/hyperlink" Target="https://www.openstreetmap.org/?mlat=53.05974&amp;mlon=8.92076" TargetMode="External"/><Relationship Id="rId318" Type="http://schemas.openxmlformats.org/officeDocument/2006/relationships/hyperlink" Target="https://www.openstreetmap.org/?mlat=53.05974&amp;mlon=8.92058" TargetMode="External"/><Relationship Id="rId319" Type="http://schemas.openxmlformats.org/officeDocument/2006/relationships/hyperlink" Target="https://www.openstreetmap.org/?mlat=53.05974&amp;mlon=8.92058" TargetMode="External"/><Relationship Id="rId320" Type="http://schemas.openxmlformats.org/officeDocument/2006/relationships/hyperlink" Target="https://www.openstreetmap.org/?mlat=53.05974&amp;mlon=8.92058" TargetMode="External"/><Relationship Id="rId321" Type="http://schemas.openxmlformats.org/officeDocument/2006/relationships/hyperlink" Target="https://www.openstreetmap.org/?mlat=53.05974&amp;mlon=8.92048" TargetMode="External"/><Relationship Id="rId322" Type="http://schemas.openxmlformats.org/officeDocument/2006/relationships/hyperlink" Target="https://www.openstreetmap.org/?mlat=53.05974&amp;mlon=8.92048" TargetMode="External"/><Relationship Id="rId323" Type="http://schemas.openxmlformats.org/officeDocument/2006/relationships/hyperlink" Target="https://www.openstreetmap.org/?mlat=53.05970&amp;mlon=8.91987" TargetMode="External"/><Relationship Id="rId324" Type="http://schemas.openxmlformats.org/officeDocument/2006/relationships/hyperlink" Target="https://www.openstreetmap.org/?mlat=53.05975&amp;mlon=8.91650" TargetMode="External"/><Relationship Id="rId325" Type="http://schemas.openxmlformats.org/officeDocument/2006/relationships/hyperlink" Target="https://www.openstreetmap.org/?mlat=53.05976&amp;mlon=8.91617" TargetMode="External"/><Relationship Id="rId326" Type="http://schemas.openxmlformats.org/officeDocument/2006/relationships/hyperlink" Target="https://www.openstreetmap.org/?mlat=53.05975&amp;mlon=8.91559" TargetMode="External"/><Relationship Id="rId327" Type="http://schemas.openxmlformats.org/officeDocument/2006/relationships/hyperlink" Target="https://www.openstreetmap.org/?mlat=53.05968&amp;mlon=8.90941" TargetMode="External"/><Relationship Id="rId328" Type="http://schemas.openxmlformats.org/officeDocument/2006/relationships/hyperlink" Target="https://www.openstreetmap.org/?mlat=53.05935&amp;mlon=8.90950" TargetMode="External"/><Relationship Id="rId329" Type="http://schemas.openxmlformats.org/officeDocument/2006/relationships/hyperlink" Target="https://www.openstreetmap.org/?mlat=53.05935&amp;mlon=8.90950" TargetMode="External"/><Relationship Id="rId330" Type="http://schemas.openxmlformats.org/officeDocument/2006/relationships/hyperlink" Target="https://www.openstreetmap.org/?mlat=53.05934&amp;mlon=8.90881" TargetMode="External"/><Relationship Id="rId331" Type="http://schemas.openxmlformats.org/officeDocument/2006/relationships/hyperlink" Target="https://www.openstreetmap.org/?mlat=53.05934&amp;mlon=8.90881" TargetMode="External"/><Relationship Id="rId332" Type="http://schemas.openxmlformats.org/officeDocument/2006/relationships/hyperlink" Target="https://www.openstreetmap.org/?mlat=53.05934&amp;mlon=8.90847" TargetMode="External"/><Relationship Id="rId333" Type="http://schemas.openxmlformats.org/officeDocument/2006/relationships/hyperlink" Target="https://www.openstreetmap.org/?mlat=53.05934&amp;mlon=8.90847" TargetMode="External"/><Relationship Id="rId334" Type="http://schemas.openxmlformats.org/officeDocument/2006/relationships/hyperlink" Target="https://www.openstreetmap.org/?mlat=53.06799&amp;mlon=8.95199" TargetMode="External"/><Relationship Id="rId335" Type="http://schemas.openxmlformats.org/officeDocument/2006/relationships/hyperlink" Target="https://www.openstreetmap.org/?mlat=53.06993&amp;mlon=8.95258" TargetMode="External"/><Relationship Id="rId336" Type="http://schemas.openxmlformats.org/officeDocument/2006/relationships/hyperlink" Target="https://www.openstreetmap.org/?mlat=53.07117&amp;mlon=8.95393" TargetMode="External"/><Relationship Id="rId337" Type="http://schemas.openxmlformats.org/officeDocument/2006/relationships/hyperlink" Target="https://www.openstreetmap.org/?mlat=53.07290&amp;mlon=8.95544" TargetMode="External"/><Relationship Id="rId338" Type="http://schemas.openxmlformats.org/officeDocument/2006/relationships/hyperlink" Target="https://www.openstreetmap.org/?mlat=53.07290&amp;mlon=8.95544" TargetMode="External"/><Relationship Id="rId339" Type="http://schemas.openxmlformats.org/officeDocument/2006/relationships/hyperlink" Target="https://www.openstreetmap.org/?mlat=53.07442&amp;mlon=8.95653" TargetMode="External"/><Relationship Id="rId340" Type="http://schemas.openxmlformats.org/officeDocument/2006/relationships/hyperlink" Target="https://www.openstreetmap.org/?mlat=53.06967&amp;mlon=8.95110" TargetMode="External"/><Relationship Id="rId341" Type="http://schemas.openxmlformats.org/officeDocument/2006/relationships/hyperlink" Target="https://www.openstreetmap.org/?mlat=53.07109&amp;mlon=8.95176" TargetMode="External"/><Relationship Id="rId342" Type="http://schemas.openxmlformats.org/officeDocument/2006/relationships/hyperlink" Target="https://www.openstreetmap.org/?mlat=53.07489&amp;mlon=8.95631" TargetMode="External"/><Relationship Id="rId343" Type="http://schemas.openxmlformats.org/officeDocument/2006/relationships/hyperlink" Target="https://www.openstreetmap.org/?mlat=53.07170&amp;mlon=8.95084" TargetMode="External"/><Relationship Id="rId344" Type="http://schemas.openxmlformats.org/officeDocument/2006/relationships/hyperlink" Target="https://www.openstreetmap.org/?mlat=53.07170&amp;mlon=8.95084" TargetMode="External"/><Relationship Id="rId345" Type="http://schemas.openxmlformats.org/officeDocument/2006/relationships/hyperlink" Target="https://www.openstreetmap.org/?mlat=53.07222&amp;mlon=8.95054" TargetMode="External"/><Relationship Id="rId346" Type="http://schemas.openxmlformats.org/officeDocument/2006/relationships/hyperlink" Target="https://www.openstreetmap.org/?mlat=53.07287&amp;mlon=8.95181" TargetMode="External"/><Relationship Id="rId347" Type="http://schemas.openxmlformats.org/officeDocument/2006/relationships/hyperlink" Target="https://www.openstreetmap.org/?mlat=53.07361&amp;mlon=8.95085" TargetMode="External"/><Relationship Id="rId348" Type="http://schemas.openxmlformats.org/officeDocument/2006/relationships/hyperlink" Target="https://www.openstreetmap.org/?mlat=53.07361&amp;mlon=8.95085" TargetMode="External"/><Relationship Id="rId349" Type="http://schemas.openxmlformats.org/officeDocument/2006/relationships/hyperlink" Target="https://www.openstreetmap.org/?mlat=53.07388&amp;mlon=8.95030" TargetMode="External"/><Relationship Id="rId350" Type="http://schemas.openxmlformats.org/officeDocument/2006/relationships/hyperlink" Target="https://www.openstreetmap.org/?mlat=53.07464&amp;mlon=8.95016" TargetMode="External"/><Relationship Id="rId351" Type="http://schemas.openxmlformats.org/officeDocument/2006/relationships/hyperlink" Target="https://www.openstreetmap.org/?mlat=53.07461&amp;mlon=8.94963" TargetMode="External"/><Relationship Id="rId352" Type="http://schemas.openxmlformats.org/officeDocument/2006/relationships/hyperlink" Target="https://www.openstreetmap.org/?mlat=53.07461&amp;mlon=8.94963" TargetMode="External"/><Relationship Id="rId353" Type="http://schemas.openxmlformats.org/officeDocument/2006/relationships/hyperlink" Target="https://www.openstreetmap.org/?mlat=53.07465&amp;mlon=8.94926" TargetMode="External"/><Relationship Id="rId354" Type="http://schemas.openxmlformats.org/officeDocument/2006/relationships/hyperlink" Target="https://www.openstreetmap.org/?mlat=53.07440&amp;mlon=8.94873" TargetMode="External"/><Relationship Id="rId355" Type="http://schemas.openxmlformats.org/officeDocument/2006/relationships/hyperlink" Target="https://www.openstreetmap.org/?mlat=53.07511&amp;mlon=8.94907" TargetMode="External"/><Relationship Id="rId356" Type="http://schemas.openxmlformats.org/officeDocument/2006/relationships/hyperlink" Target="https://www.openstreetmap.org/?mlat=53.07511&amp;mlon=8.94907" TargetMode="External"/><Relationship Id="rId357" Type="http://schemas.openxmlformats.org/officeDocument/2006/relationships/hyperlink" Target="https://www.openstreetmap.org/?mlat=53.07587&amp;mlon=8.94769" TargetMode="External"/><Relationship Id="rId358" Type="http://schemas.openxmlformats.org/officeDocument/2006/relationships/hyperlink" Target="https://www.openstreetmap.org/?mlat=53.07564&amp;mlon=8.94778" TargetMode="External"/><Relationship Id="rId359" Type="http://schemas.openxmlformats.org/officeDocument/2006/relationships/hyperlink" Target="https://www.openstreetmap.org/?mlat=53.07558&amp;mlon=8.94786" TargetMode="External"/><Relationship Id="rId360" Type="http://schemas.openxmlformats.org/officeDocument/2006/relationships/hyperlink" Target="https://www.openstreetmap.org/?mlat=53.07551&amp;mlon=8.94796" TargetMode="External"/><Relationship Id="rId361" Type="http://schemas.openxmlformats.org/officeDocument/2006/relationships/hyperlink" Target="https://www.openstreetmap.org/?mlat=53.07546&amp;mlon=8.94803" TargetMode="External"/><Relationship Id="rId362" Type="http://schemas.openxmlformats.org/officeDocument/2006/relationships/hyperlink" Target="https://www.openstreetmap.org/?mlat=53.07541&amp;mlon=8.94810" TargetMode="External"/><Relationship Id="rId363" Type="http://schemas.openxmlformats.org/officeDocument/2006/relationships/hyperlink" Target="https://www.openstreetmap.org/?mlat=53.07523&amp;mlon=8.94780" TargetMode="External"/><Relationship Id="rId364" Type="http://schemas.openxmlformats.org/officeDocument/2006/relationships/hyperlink" Target="https://www.openstreetmap.org/?mlat=53.07527&amp;mlon=8.94774" TargetMode="External"/><Relationship Id="rId365" Type="http://schemas.openxmlformats.org/officeDocument/2006/relationships/hyperlink" Target="https://www.openstreetmap.org/?mlat=53.07531&amp;mlon=8.94768" TargetMode="External"/><Relationship Id="rId366" Type="http://schemas.openxmlformats.org/officeDocument/2006/relationships/hyperlink" Target="https://www.openstreetmap.org/?mlat=53.07536&amp;mlon=8.94762" TargetMode="External"/><Relationship Id="rId367" Type="http://schemas.openxmlformats.org/officeDocument/2006/relationships/hyperlink" Target="https://www.openstreetmap.org/?mlat=53.07541&amp;mlon=8.94757" TargetMode="External"/><Relationship Id="rId368" Type="http://schemas.openxmlformats.org/officeDocument/2006/relationships/hyperlink" Target="https://www.openstreetmap.org/?mlat=53.07546&amp;mlon=8.94752" TargetMode="External"/><Relationship Id="rId369" Type="http://schemas.openxmlformats.org/officeDocument/2006/relationships/hyperlink" Target="https://www.openstreetmap.org/?mlat=53.07550&amp;mlon=8.94746" TargetMode="External"/><Relationship Id="rId370" Type="http://schemas.openxmlformats.org/officeDocument/2006/relationships/hyperlink" Target="https://www.openstreetmap.org/?mlat=53.07555&amp;mlon=8.94740" TargetMode="External"/><Relationship Id="rId371" Type="http://schemas.openxmlformats.org/officeDocument/2006/relationships/hyperlink" Target="https://www.openstreetmap.org/?mlat=53.07559&amp;mlon=8.94734" TargetMode="External"/><Relationship Id="rId372" Type="http://schemas.openxmlformats.org/officeDocument/2006/relationships/hyperlink" Target="https://www.openstreetmap.org/?mlat=53.07564&amp;mlon=8.94729" TargetMode="External"/><Relationship Id="rId373" Type="http://schemas.openxmlformats.org/officeDocument/2006/relationships/hyperlink" Target="https://www.openstreetmap.org/?mlat=53.07569&amp;mlon=8.94724" TargetMode="External"/><Relationship Id="rId374" Type="http://schemas.openxmlformats.org/officeDocument/2006/relationships/hyperlink" Target="https://www.openstreetmap.org/?mlat=53.07573&amp;mlon=8.94717" TargetMode="External"/><Relationship Id="rId375" Type="http://schemas.openxmlformats.org/officeDocument/2006/relationships/hyperlink" Target="https://www.openstreetmap.org/?mlat=53.07578&amp;mlon=8.94711" TargetMode="External"/><Relationship Id="rId376" Type="http://schemas.openxmlformats.org/officeDocument/2006/relationships/hyperlink" Target="https://www.openstreetmap.org/?mlat=53.07583&amp;mlon=8.94706" TargetMode="External"/><Relationship Id="rId377" Type="http://schemas.openxmlformats.org/officeDocument/2006/relationships/hyperlink" Target="https://www.openstreetmap.org/?mlat=53.07587&amp;mlon=8.94701" TargetMode="External"/><Relationship Id="rId378" Type="http://schemas.openxmlformats.org/officeDocument/2006/relationships/hyperlink" Target="https://www.openstreetmap.org/?mlat=53.07805&amp;mlon=8.95291" TargetMode="External"/><Relationship Id="rId379" Type="http://schemas.openxmlformats.org/officeDocument/2006/relationships/hyperlink" Target="https://www.openstreetmap.org/?mlat=53.07552&amp;mlon=8.94618" TargetMode="External"/><Relationship Id="rId380" Type="http://schemas.openxmlformats.org/officeDocument/2006/relationships/hyperlink" Target="https://www.openstreetmap.org/?mlat=53.07609&amp;mlon=8.94676" TargetMode="External"/><Relationship Id="rId381" Type="http://schemas.openxmlformats.org/officeDocument/2006/relationships/hyperlink" Target="https://www.openstreetmap.org/?mlat=53.07615&amp;mlon=8.94669" TargetMode="External"/><Relationship Id="rId382" Type="http://schemas.openxmlformats.org/officeDocument/2006/relationships/hyperlink" Target="https://www.openstreetmap.org/?mlat=53.07623&amp;mlon=8.94662" TargetMode="External"/><Relationship Id="rId383" Type="http://schemas.openxmlformats.org/officeDocument/2006/relationships/hyperlink" Target="https://www.openstreetmap.org/?mlat=53.07623&amp;mlon=8.94662" TargetMode="External"/><Relationship Id="rId384" Type="http://schemas.openxmlformats.org/officeDocument/2006/relationships/hyperlink" Target="https://www.openstreetmap.org/?mlat=53.07697&amp;mlon=8.94572" TargetMode="External"/><Relationship Id="rId385" Type="http://schemas.openxmlformats.org/officeDocument/2006/relationships/drawing" Target="../drawings/drawing2.xml"/><Relationship Id="rId386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s://www.openstreetmap.org/?mlat=53.05646&amp;mlon=8.93900" TargetMode="External"/><Relationship Id="rId3" Type="http://schemas.openxmlformats.org/officeDocument/2006/relationships/hyperlink" Target="https://www.openstreetmap.org/?mlat=53.06799&amp;mlon=8.95199" TargetMode="External"/><Relationship Id="rId4" Type="http://schemas.openxmlformats.org/officeDocument/2006/relationships/hyperlink" Target="https://www.openstreetmap.org/?mlat=53.06826&amp;mlon=8.94348" TargetMode="External"/><Relationship Id="rId5" Type="http://schemas.openxmlformats.org/officeDocument/2006/relationships/hyperlink" Target="https://www.openstreetmap.org/?mlat=53.06826&amp;mlon=8.94348" TargetMode="External"/><Relationship Id="rId6" Type="http://schemas.openxmlformats.org/officeDocument/2006/relationships/hyperlink" Target="https://www.openstreetmap.org/?mlat=53.05530&amp;mlon=8.94196" TargetMode="External"/><Relationship Id="rId7" Type="http://schemas.openxmlformats.org/officeDocument/2006/relationships/hyperlink" Target="https://www.openstreetmap.org/?mlat=53.05599&amp;mlon=8.93800" TargetMode="External"/><Relationship Id="rId8" Type="http://schemas.openxmlformats.org/officeDocument/2006/relationships/hyperlink" Target="https://www.openstreetmap.org/?mlat=53.05980&amp;mlon=8.95280" TargetMode="External"/><Relationship Id="rId9" Type="http://schemas.openxmlformats.org/officeDocument/2006/relationships/hyperlink" Target="https://www.openstreetmap.org/?mlat=53.06476&amp;mlon=8.93535" TargetMode="External"/><Relationship Id="rId10" Type="http://schemas.openxmlformats.org/officeDocument/2006/relationships/hyperlink" Target="https://www.openstreetmap.org/?mlat=53.05974&amp;mlon=8.92058" TargetMode="External"/><Relationship Id="rId11" Type="http://schemas.openxmlformats.org/officeDocument/2006/relationships/hyperlink" Target="https://www.openstreetmap.org/?mlat=53.06273&amp;mlon=8.95084" TargetMode="External"/><Relationship Id="rId12" Type="http://schemas.openxmlformats.org/officeDocument/2006/relationships/hyperlink" Target="https://www.openstreetmap.org/?mlat=53.07527&amp;mlon=8.94774" TargetMode="External"/><Relationship Id="rId13" Type="http://schemas.openxmlformats.org/officeDocument/2006/relationships/hyperlink" Target="https://www.openstreetmap.org/?mlat=53.07546&amp;mlon=8.94752" TargetMode="External"/><Relationship Id="rId14" Type="http://schemas.openxmlformats.org/officeDocument/2006/relationships/hyperlink" Target="https://www.openstreetmap.org/?mlat=53.07236&amp;mlon=8.93544" TargetMode="External"/><Relationship Id="rId15" Type="http://schemas.openxmlformats.org/officeDocument/2006/relationships/hyperlink" Target="https://www.openstreetmap.org/?mlat=53.07236&amp;mlon=8.93544" TargetMode="External"/><Relationship Id="rId16" Type="http://schemas.openxmlformats.org/officeDocument/2006/relationships/hyperlink" Target="https://www.openstreetmap.org/?mlat=53.07558&amp;mlon=8.94786" TargetMode="External"/><Relationship Id="rId17" Type="http://schemas.openxmlformats.org/officeDocument/2006/relationships/hyperlink" Target="https://www.openstreetmap.org/?mlat=53.06522&amp;mlon=8.93550" TargetMode="External"/><Relationship Id="rId18" Type="http://schemas.openxmlformats.org/officeDocument/2006/relationships/hyperlink" Target="https://www.openstreetmap.org/?mlat=53.05954&amp;mlon=8.93651" TargetMode="External"/><Relationship Id="rId19" Type="http://schemas.openxmlformats.org/officeDocument/2006/relationships/hyperlink" Target="https://www.openstreetmap.org/?mlat=53.07447&amp;mlon=8.93696" TargetMode="External"/><Relationship Id="rId20" Type="http://schemas.openxmlformats.org/officeDocument/2006/relationships/hyperlink" Target="https://www.openstreetmap.org/?mlat=53.06980&amp;mlon=8.92513" TargetMode="External"/><Relationship Id="rId21" Type="http://schemas.openxmlformats.org/officeDocument/2006/relationships/hyperlink" Target="https://www.openstreetmap.org/?mlat=53.05974&amp;mlon=8.92076" TargetMode="External"/><Relationship Id="rId22" Type="http://schemas.openxmlformats.org/officeDocument/2006/relationships/hyperlink" Target="https://www.openstreetmap.org/?mlat=53.05968&amp;mlon=8.90941" TargetMode="External"/><Relationship Id="rId23" Type="http://schemas.openxmlformats.org/officeDocument/2006/relationships/hyperlink" Target="https://www.openstreetmap.org/?mlat=53.07172&amp;mlon=8.94536" TargetMode="External"/><Relationship Id="rId24" Type="http://schemas.openxmlformats.org/officeDocument/2006/relationships/hyperlink" Target="https://www.openstreetmap.org/?mlat=53.07219&amp;mlon=8.94364" TargetMode="External"/><Relationship Id="rId25" Type="http://schemas.openxmlformats.org/officeDocument/2006/relationships/hyperlink" Target="https://www.openstreetmap.org/?mlat=53.06987&amp;mlon=8.92444" TargetMode="External"/><Relationship Id="rId26" Type="http://schemas.openxmlformats.org/officeDocument/2006/relationships/hyperlink" Target="https://www.openstreetmap.org/?mlat=53.05935&amp;mlon=8.90950" TargetMode="External"/><Relationship Id="rId27" Type="http://schemas.openxmlformats.org/officeDocument/2006/relationships/hyperlink" Target="https://www.openstreetmap.org/?mlat=53.07623&amp;mlon=8.94662" TargetMode="External"/><Relationship Id="rId28" Type="http://schemas.openxmlformats.org/officeDocument/2006/relationships/hyperlink" Target="https://www.openstreetmap.org/?mlat=53.05882&amp;mlon=8.94897" TargetMode="External"/><Relationship Id="rId29" Type="http://schemas.openxmlformats.org/officeDocument/2006/relationships/hyperlink" Target="https://www.openstreetmap.org/?mlat=53.06244&amp;mlon=8.95120" TargetMode="External"/><Relationship Id="rId30" Type="http://schemas.openxmlformats.org/officeDocument/2006/relationships/hyperlink" Target="https://www.openstreetmap.org/?mlat=53.05747&amp;mlon=8.96223" TargetMode="External"/><Relationship Id="rId31" Type="http://schemas.openxmlformats.org/officeDocument/2006/relationships/hyperlink" Target="https://www.openstreetmap.org/?mlat=53.06791&amp;mlon=8.94924" TargetMode="External"/><Relationship Id="rId32" Type="http://schemas.openxmlformats.org/officeDocument/2006/relationships/hyperlink" Target="https://www.openstreetmap.org/?mlat=53.07360&amp;mlon=8.94292" TargetMode="External"/><Relationship Id="rId33" Type="http://schemas.openxmlformats.org/officeDocument/2006/relationships/hyperlink" Target="https://www.openstreetmap.org/?mlat=53.05640&amp;mlon=8.93932" TargetMode="External"/><Relationship Id="rId34" Type="http://schemas.openxmlformats.org/officeDocument/2006/relationships/hyperlink" Target="https://www.openstreetmap.org/?mlat=53.05710&amp;mlon=8.95649" TargetMode="External"/><Relationship Id="rId35" Type="http://schemas.openxmlformats.org/officeDocument/2006/relationships/hyperlink" Target="https://www.openstreetmap.org/?mlat=53.06198&amp;mlon=8.93133" TargetMode="External"/><Relationship Id="rId36" Type="http://schemas.openxmlformats.org/officeDocument/2006/relationships/hyperlink" Target="https://www.openstreetmap.org/?mlat=53.06162&amp;mlon=8.94897" TargetMode="External"/><Relationship Id="rId37" Type="http://schemas.openxmlformats.org/officeDocument/2006/relationships/hyperlink" Target="https://www.openstreetmap.org/?mlat=53.07191&amp;mlon=8.94419" TargetMode="External"/><Relationship Id="rId38" Type="http://schemas.openxmlformats.org/officeDocument/2006/relationships/hyperlink" Target="https://www.openstreetmap.org/?mlat=53.06162&amp;mlon=8.94897" TargetMode="External"/><Relationship Id="rId39" Type="http://schemas.openxmlformats.org/officeDocument/2006/relationships/hyperlink" Target="https://www.openstreetmap.org/?mlat=53.05823&amp;mlon=8.94134" TargetMode="External"/><Relationship Id="rId40" Type="http://schemas.openxmlformats.org/officeDocument/2006/relationships/hyperlink" Target="https://www.openstreetmap.org/?mlat=53.07317&amp;mlon=8.93635" TargetMode="External"/><Relationship Id="rId41" Type="http://schemas.openxmlformats.org/officeDocument/2006/relationships/hyperlink" Target="https://www.openstreetmap.org/?mlat=53.07289&amp;mlon=8.93627" TargetMode="External"/><Relationship Id="rId42" Type="http://schemas.openxmlformats.org/officeDocument/2006/relationships/hyperlink" Target="https://www.openstreetmap.org/?mlat=53.05824&amp;mlon=8.94185" TargetMode="External"/><Relationship Id="rId43" Type="http://schemas.openxmlformats.org/officeDocument/2006/relationships/hyperlink" Target="https://www.openstreetmap.org/?mlat=53.07578&amp;mlon=8.94711" TargetMode="External"/><Relationship Id="rId44" Type="http://schemas.openxmlformats.org/officeDocument/2006/relationships/hyperlink" Target="https://www.openstreetmap.org/?mlat=53.07276&amp;mlon=8.93562" TargetMode="External"/><Relationship Id="rId45" Type="http://schemas.openxmlformats.org/officeDocument/2006/relationships/hyperlink" Target="https://www.openstreetmap.org/?mlat=53.05757&amp;mlon=8.92911" TargetMode="External"/><Relationship Id="rId46" Type="http://schemas.openxmlformats.org/officeDocument/2006/relationships/hyperlink" Target="https://www.openstreetmap.org/?mlat=53.05757&amp;mlon=8.92911" TargetMode="External"/><Relationship Id="rId47" Type="http://schemas.openxmlformats.org/officeDocument/2006/relationships/hyperlink" Target="https://www.openstreetmap.org/?mlat=53.05792&amp;mlon=8.92444" TargetMode="External"/><Relationship Id="rId48" Type="http://schemas.openxmlformats.org/officeDocument/2006/relationships/hyperlink" Target="https://www.openstreetmap.org/?mlat=53.06476&amp;mlon=8.93535" TargetMode="External"/><Relationship Id="rId49" Type="http://schemas.openxmlformats.org/officeDocument/2006/relationships/hyperlink" Target="https://www.openstreetmap.org/?mlat=53.07074&amp;mlon=8.94064" TargetMode="External"/><Relationship Id="rId50" Type="http://schemas.openxmlformats.org/officeDocument/2006/relationships/hyperlink" Target="https://www.openstreetmap.org/?mlat=53.07109&amp;mlon=8.92426" TargetMode="External"/><Relationship Id="rId51" Type="http://schemas.openxmlformats.org/officeDocument/2006/relationships/hyperlink" Target="https://www.openstreetmap.org/?mlat=53.07104&amp;mlon=8.93712" TargetMode="External"/><Relationship Id="rId52" Type="http://schemas.openxmlformats.org/officeDocument/2006/relationships/hyperlink" Target="https://www.openstreetmap.org/?mlat=53.07461&amp;mlon=8.94963" TargetMode="External"/><Relationship Id="rId53" Type="http://schemas.openxmlformats.org/officeDocument/2006/relationships/hyperlink" Target="https://www.openstreetmap.org/?mlat=53.07034&amp;mlon=8.94155" TargetMode="External"/><Relationship Id="rId54" Type="http://schemas.openxmlformats.org/officeDocument/2006/relationships/hyperlink" Target="https://www.openstreetmap.org/?mlat=53.07103&amp;mlon=8.94098" TargetMode="External"/><Relationship Id="rId55" Type="http://schemas.openxmlformats.org/officeDocument/2006/relationships/hyperlink" Target="https://www.openstreetmap.org/?mlat=53.05507&amp;mlon=8.94566" TargetMode="External"/><Relationship Id="rId56" Type="http://schemas.openxmlformats.org/officeDocument/2006/relationships/hyperlink" Target="https://www.openstreetmap.org/?mlat=53.07461&amp;mlon=8.94963" TargetMode="External"/><Relationship Id="rId57" Type="http://schemas.openxmlformats.org/officeDocument/2006/relationships/hyperlink" Target="https://www.openstreetmap.org/?mlat=53.06043&amp;mlon=8.95037" TargetMode="External"/><Relationship Id="rId58" Type="http://schemas.openxmlformats.org/officeDocument/2006/relationships/hyperlink" Target="https://www.openstreetmap.org/?mlat=53.07116&amp;mlon=8.94621" TargetMode="External"/><Relationship Id="rId59" Type="http://schemas.openxmlformats.org/officeDocument/2006/relationships/hyperlink" Target="https://www.openstreetmap.org/?mlat=53.05943&amp;mlon=8.91891" TargetMode="External"/><Relationship Id="rId60" Type="http://schemas.openxmlformats.org/officeDocument/2006/relationships/hyperlink" Target="https://www.openstreetmap.org/?mlat=53.07129&amp;mlon=8.94665" TargetMode="External"/><Relationship Id="rId61" Type="http://schemas.openxmlformats.org/officeDocument/2006/relationships/hyperlink" Target="https://www.openstreetmap.org/?mlat=53.06231&amp;mlon=8.93146" TargetMode="External"/><Relationship Id="rId62" Type="http://schemas.openxmlformats.org/officeDocument/2006/relationships/hyperlink" Target="https://www.openstreetmap.org/?mlat=53.07440&amp;mlon=8.94873" TargetMode="External"/><Relationship Id="rId63" Type="http://schemas.openxmlformats.org/officeDocument/2006/relationships/hyperlink" Target="https://www.openstreetmap.org/?mlat=53.06738&amp;mlon=8.95044" TargetMode="External"/><Relationship Id="rId64" Type="http://schemas.openxmlformats.org/officeDocument/2006/relationships/hyperlink" Target="https://www.openstreetmap.org/?mlat=53.07361&amp;mlon=8.95085" TargetMode="External"/><Relationship Id="rId65" Type="http://schemas.openxmlformats.org/officeDocument/2006/relationships/hyperlink" Target="https://www.openstreetmap.org/?mlat=53.06421&amp;mlon=8.95575" TargetMode="External"/><Relationship Id="rId66" Type="http://schemas.openxmlformats.org/officeDocument/2006/relationships/hyperlink" Target="https://www.openstreetmap.org/?mlat=53.05940&amp;mlon=8.92710" TargetMode="External"/><Relationship Id="rId67" Type="http://schemas.openxmlformats.org/officeDocument/2006/relationships/hyperlink" Target="https://www.openstreetmap.org/?mlat=53.07104&amp;mlon=8.93712" TargetMode="External"/><Relationship Id="rId68" Type="http://schemas.openxmlformats.org/officeDocument/2006/relationships/hyperlink" Target="https://www.openstreetmap.org/?mlat=53.07541&amp;mlon=8.94810" TargetMode="External"/><Relationship Id="rId69" Type="http://schemas.openxmlformats.org/officeDocument/2006/relationships/hyperlink" Target="https://www.openstreetmap.org/?mlat=53.06859&amp;mlon=8.95387" TargetMode="External"/><Relationship Id="rId70" Type="http://schemas.openxmlformats.org/officeDocument/2006/relationships/hyperlink" Target="https://www.openstreetmap.org/?mlat=53.07551&amp;mlon=8.94796" TargetMode="External"/><Relationship Id="rId71" Type="http://schemas.openxmlformats.org/officeDocument/2006/relationships/hyperlink" Target="https://www.openstreetmap.org/?mlat=53.07541&amp;mlon=8.94757" TargetMode="External"/><Relationship Id="rId72" Type="http://schemas.openxmlformats.org/officeDocument/2006/relationships/hyperlink" Target="https://www.openstreetmap.org/?mlat=53.05837&amp;mlon=8.94716" TargetMode="External"/><Relationship Id="rId73" Type="http://schemas.openxmlformats.org/officeDocument/2006/relationships/hyperlink" Target="https://www.openstreetmap.org/?mlat=53.07037&amp;mlon=8.94147" TargetMode="External"/><Relationship Id="rId74" Type="http://schemas.openxmlformats.org/officeDocument/2006/relationships/hyperlink" Target="https://www.openstreetmap.org/?mlat=53.05784&amp;mlon=8.96373" TargetMode="External"/><Relationship Id="rId75" Type="http://schemas.openxmlformats.org/officeDocument/2006/relationships/hyperlink" Target="https://www.openstreetmap.org/?mlat=53.07254&amp;mlon=8.93554" TargetMode="External"/><Relationship Id="rId76" Type="http://schemas.openxmlformats.org/officeDocument/2006/relationships/hyperlink" Target="https://www.openstreetmap.org/?mlat=53.07261&amp;mlon=8.93629" TargetMode="External"/><Relationship Id="rId77" Type="http://schemas.openxmlformats.org/officeDocument/2006/relationships/hyperlink" Target="https://www.openstreetmap.org/?mlat=53.06269&amp;mlon=8.92673" TargetMode="External"/><Relationship Id="rId78" Type="http://schemas.openxmlformats.org/officeDocument/2006/relationships/hyperlink" Target="https://www.openstreetmap.org/?mlat=53.06229&amp;mlon=8.93048" TargetMode="External"/><Relationship Id="rId79" Type="http://schemas.openxmlformats.org/officeDocument/2006/relationships/hyperlink" Target="https://www.openstreetmap.org/?mlat=53.05824&amp;mlon=8.92318" TargetMode="External"/><Relationship Id="rId80" Type="http://schemas.openxmlformats.org/officeDocument/2006/relationships/hyperlink" Target="https://www.openstreetmap.org/?mlat=53.06522&amp;mlon=8.93550" TargetMode="External"/><Relationship Id="rId81" Type="http://schemas.openxmlformats.org/officeDocument/2006/relationships/hyperlink" Target="https://www.openstreetmap.org/?mlat=53.06742&amp;mlon=8.95620" TargetMode="External"/><Relationship Id="rId82" Type="http://schemas.openxmlformats.org/officeDocument/2006/relationships/hyperlink" Target="https://www.openstreetmap.org/?mlat=53.06822&amp;mlon=8.95494" TargetMode="External"/><Relationship Id="rId83" Type="http://schemas.openxmlformats.org/officeDocument/2006/relationships/hyperlink" Target="https://www.openstreetmap.org/?mlat=53.07361&amp;mlon=8.95085" TargetMode="External"/><Relationship Id="rId84" Type="http://schemas.openxmlformats.org/officeDocument/2006/relationships/hyperlink" Target="https://www.openstreetmap.org/?mlat=53.07287&amp;mlon=8.95181" TargetMode="External"/><Relationship Id="rId85" Type="http://schemas.openxmlformats.org/officeDocument/2006/relationships/hyperlink" Target="https://www.openstreetmap.org/?mlat=53.05876&amp;mlon=8.93826" TargetMode="External"/><Relationship Id="rId86" Type="http://schemas.openxmlformats.org/officeDocument/2006/relationships/hyperlink" Target="https://www.openstreetmap.org/?mlat=53.06591&amp;mlon=8.96050" TargetMode="External"/><Relationship Id="rId87" Type="http://schemas.openxmlformats.org/officeDocument/2006/relationships/hyperlink" Target="https://www.openstreetmap.org/?mlat=53.07290&amp;mlon=8.95544" TargetMode="External"/><Relationship Id="rId88" Type="http://schemas.openxmlformats.org/officeDocument/2006/relationships/hyperlink" Target="https://www.openstreetmap.org/?mlat=53.07805&amp;mlon=8.95291" TargetMode="External"/><Relationship Id="rId89" Type="http://schemas.openxmlformats.org/officeDocument/2006/relationships/hyperlink" Target="https://www.openstreetmap.org/?mlat=53.07290&amp;mlon=8.95544" TargetMode="External"/><Relationship Id="rId90" Type="http://schemas.openxmlformats.org/officeDocument/2006/relationships/hyperlink" Target="https://www.openstreetmap.org/?mlat=53.06132&amp;mlon=8.95100" TargetMode="External"/><Relationship Id="rId91" Type="http://schemas.openxmlformats.org/officeDocument/2006/relationships/hyperlink" Target="https://www.openstreetmap.org/?mlat=53.07489&amp;mlon=8.95631" TargetMode="External"/><Relationship Id="rId92" Type="http://schemas.openxmlformats.org/officeDocument/2006/relationships/hyperlink" Target="https://www.openstreetmap.org/?mlat=53.05735&amp;mlon=8.93049" TargetMode="External"/><Relationship Id="rId93" Type="http://schemas.openxmlformats.org/officeDocument/2006/relationships/hyperlink" Target="https://www.openstreetmap.org/?mlat=53.06256&amp;mlon=8.93154" TargetMode="External"/><Relationship Id="rId94" Type="http://schemas.openxmlformats.org/officeDocument/2006/relationships/hyperlink" Target="https://www.openstreetmap.org/?mlat=53.07248&amp;mlon=8.93657" TargetMode="External"/><Relationship Id="rId95" Type="http://schemas.openxmlformats.org/officeDocument/2006/relationships/hyperlink" Target="https://www.openstreetmap.org/?mlat=53.07531&amp;mlon=8.94768" TargetMode="External"/><Relationship Id="rId96" Type="http://schemas.openxmlformats.org/officeDocument/2006/relationships/hyperlink" Target="https://www.openstreetmap.org/?mlat=53.06096&amp;mlon=8.95049" TargetMode="External"/><Relationship Id="rId97" Type="http://schemas.openxmlformats.org/officeDocument/2006/relationships/hyperlink" Target="https://www.openstreetmap.org/?mlat=53.05840&amp;mlon=8.95486" TargetMode="External"/><Relationship Id="rId98" Type="http://schemas.openxmlformats.org/officeDocument/2006/relationships/hyperlink" Target="https://www.openstreetmap.org/?mlat=53.05472&amp;mlon=8.94900" TargetMode="External"/><Relationship Id="rId99" Type="http://schemas.openxmlformats.org/officeDocument/2006/relationships/hyperlink" Target="https://www.openstreetmap.org/?mlat=53.05950&amp;mlon=8.93507" TargetMode="External"/><Relationship Id="rId100" Type="http://schemas.openxmlformats.org/officeDocument/2006/relationships/hyperlink" Target="https://www.openstreetmap.org/?mlat=53.05824&amp;mlon=8.92306" TargetMode="External"/><Relationship Id="rId101" Type="http://schemas.openxmlformats.org/officeDocument/2006/relationships/hyperlink" Target="https://www.openstreetmap.org/?mlat=53.07159&amp;mlon=8.93897" TargetMode="External"/><Relationship Id="rId102" Type="http://schemas.openxmlformats.org/officeDocument/2006/relationships/hyperlink" Target="https://www.openstreetmap.org/?mlat=53.05551&amp;mlon=8.94736" TargetMode="External"/><Relationship Id="rId103" Type="http://schemas.openxmlformats.org/officeDocument/2006/relationships/hyperlink" Target="https://www.openstreetmap.org/?mlat=53.07127&amp;mlon=8.93964" TargetMode="External"/><Relationship Id="rId104" Type="http://schemas.openxmlformats.org/officeDocument/2006/relationships/hyperlink" Target="https://www.openstreetmap.org/?mlat=53.05952&amp;mlon=8.95041" TargetMode="External"/><Relationship Id="rId105" Type="http://schemas.openxmlformats.org/officeDocument/2006/relationships/hyperlink" Target="https://www.openstreetmap.org/?mlat=53.07172&amp;mlon=8.94536" TargetMode="External"/><Relationship Id="rId106" Type="http://schemas.openxmlformats.org/officeDocument/2006/relationships/hyperlink" Target="https://www.openstreetmap.org/?mlat=53.05993&amp;mlon=8.93591" TargetMode="External"/><Relationship Id="rId107" Type="http://schemas.openxmlformats.org/officeDocument/2006/relationships/hyperlink" Target="https://www.openstreetmap.org/?mlat=53.07304&amp;mlon=8.94397" TargetMode="External"/><Relationship Id="rId108" Type="http://schemas.openxmlformats.org/officeDocument/2006/relationships/hyperlink" Target="https://www.openstreetmap.org/?mlat=53.07234&amp;mlon=8.93700" TargetMode="External"/><Relationship Id="rId109" Type="http://schemas.openxmlformats.org/officeDocument/2006/relationships/hyperlink" Target="https://www.openstreetmap.org/?mlat=53.07254&amp;mlon=8.93554" TargetMode="External"/><Relationship Id="rId110" Type="http://schemas.openxmlformats.org/officeDocument/2006/relationships/hyperlink" Target="https://www.openstreetmap.org/?mlat=53.07317&amp;mlon=8.93635" TargetMode="External"/><Relationship Id="rId111" Type="http://schemas.openxmlformats.org/officeDocument/2006/relationships/hyperlink" Target="https://www.openstreetmap.org/?mlat=53.06141&amp;mlon=8.95043" TargetMode="External"/><Relationship Id="rId112" Type="http://schemas.openxmlformats.org/officeDocument/2006/relationships/hyperlink" Target="https://www.openstreetmap.org/?mlat=53.06141&amp;mlon=8.95043" TargetMode="External"/><Relationship Id="rId113" Type="http://schemas.openxmlformats.org/officeDocument/2006/relationships/hyperlink" Target="https://www.openstreetmap.org/?mlat=53.07583&amp;mlon=8.94706" TargetMode="External"/><Relationship Id="rId114" Type="http://schemas.openxmlformats.org/officeDocument/2006/relationships/hyperlink" Target="https://www.openstreetmap.org/?mlat=53.05596&amp;mlon=8.93954" TargetMode="External"/><Relationship Id="rId115" Type="http://schemas.openxmlformats.org/officeDocument/2006/relationships/hyperlink" Target="https://www.openstreetmap.org/?mlat=53.07122&amp;mlon=8.93862" TargetMode="External"/><Relationship Id="rId116" Type="http://schemas.openxmlformats.org/officeDocument/2006/relationships/hyperlink" Target="https://www.openstreetmap.org/?mlat=53.07555&amp;mlon=8.94740" TargetMode="External"/><Relationship Id="rId117" Type="http://schemas.openxmlformats.org/officeDocument/2006/relationships/hyperlink" Target="https://www.openstreetmap.org/?mlat=53.05856&amp;mlon=8.94192" TargetMode="External"/><Relationship Id="rId118" Type="http://schemas.openxmlformats.org/officeDocument/2006/relationships/hyperlink" Target="https://www.openstreetmap.org/?mlat=53.05940&amp;mlon=8.91412" TargetMode="External"/><Relationship Id="rId119" Type="http://schemas.openxmlformats.org/officeDocument/2006/relationships/hyperlink" Target="https://www.openstreetmap.org/?mlat=53.07133&amp;mlon=8.93952" TargetMode="External"/><Relationship Id="rId120" Type="http://schemas.openxmlformats.org/officeDocument/2006/relationships/hyperlink" Target="https://www.openstreetmap.org/?mlat=53.05784&amp;mlon=8.92604" TargetMode="External"/><Relationship Id="rId121" Type="http://schemas.openxmlformats.org/officeDocument/2006/relationships/hyperlink" Target="https://www.openstreetmap.org/?mlat=53.06052&amp;mlon=8.95217" TargetMode="External"/><Relationship Id="rId122" Type="http://schemas.openxmlformats.org/officeDocument/2006/relationships/hyperlink" Target="https://www.openstreetmap.org/?mlat=53.05940&amp;mlon=8.91412" TargetMode="External"/><Relationship Id="rId123" Type="http://schemas.openxmlformats.org/officeDocument/2006/relationships/hyperlink" Target="https://www.openstreetmap.org/?mlat=53.05856&amp;mlon=8.94192" TargetMode="External"/><Relationship Id="rId124" Type="http://schemas.openxmlformats.org/officeDocument/2006/relationships/hyperlink" Target="https://www.openstreetmap.org/?mlat=53.06784&amp;mlon=8.94939" TargetMode="External"/><Relationship Id="rId125" Type="http://schemas.openxmlformats.org/officeDocument/2006/relationships/hyperlink" Target="https://www.openstreetmap.org/?mlat=53.05880&amp;mlon=8.94907" TargetMode="External"/><Relationship Id="rId126" Type="http://schemas.openxmlformats.org/officeDocument/2006/relationships/hyperlink" Target="https://www.openstreetmap.org/?mlat=53.05759&amp;mlon=8.96126" TargetMode="External"/><Relationship Id="rId127" Type="http://schemas.openxmlformats.org/officeDocument/2006/relationships/hyperlink" Target="https://www.openstreetmap.org/?mlat=53.05830&amp;mlon=8.94040" TargetMode="External"/><Relationship Id="rId128" Type="http://schemas.openxmlformats.org/officeDocument/2006/relationships/hyperlink" Target="https://www.openstreetmap.org/?mlat=53.07300&amp;mlon=8.94402" TargetMode="External"/><Relationship Id="rId129" Type="http://schemas.openxmlformats.org/officeDocument/2006/relationships/hyperlink" Target="https://www.openstreetmap.org/?mlat=53.05934&amp;mlon=8.90847" TargetMode="External"/><Relationship Id="rId130" Type="http://schemas.openxmlformats.org/officeDocument/2006/relationships/hyperlink" Target="https://www.openstreetmap.org/?mlat=53.05815&amp;mlon=8.94918" TargetMode="External"/><Relationship Id="rId131" Type="http://schemas.openxmlformats.org/officeDocument/2006/relationships/hyperlink" Target="https://www.openstreetmap.org/?mlat=53.07392&amp;mlon=8.94306" TargetMode="External"/><Relationship Id="rId132" Type="http://schemas.openxmlformats.org/officeDocument/2006/relationships/hyperlink" Target="https://www.openstreetmap.org/?mlat=53.06191&amp;mlon=8.94704" TargetMode="External"/><Relationship Id="rId133" Type="http://schemas.openxmlformats.org/officeDocument/2006/relationships/hyperlink" Target="https://www.openstreetmap.org/?mlat=53.07050&amp;mlon=8.94171" TargetMode="External"/><Relationship Id="rId134" Type="http://schemas.openxmlformats.org/officeDocument/2006/relationships/hyperlink" Target="https://www.openstreetmap.org/?mlat=53.07224&amp;mlon=8.93665" TargetMode="External"/><Relationship Id="rId135" Type="http://schemas.openxmlformats.org/officeDocument/2006/relationships/hyperlink" Target="https://www.openstreetmap.org/?mlat=53.05604&amp;mlon=8.94096" TargetMode="External"/><Relationship Id="rId136" Type="http://schemas.openxmlformats.org/officeDocument/2006/relationships/hyperlink" Target="https://www.openstreetmap.org/?mlat=53.05611&amp;mlon=8.94065" TargetMode="External"/><Relationship Id="rId137" Type="http://schemas.openxmlformats.org/officeDocument/2006/relationships/hyperlink" Target="https://www.openstreetmap.org/?mlat=53.07003&amp;mlon=8.94298" TargetMode="External"/><Relationship Id="rId138" Type="http://schemas.openxmlformats.org/officeDocument/2006/relationships/hyperlink" Target="https://www.openstreetmap.org/?mlat=53.07003&amp;mlon=8.94298" TargetMode="External"/><Relationship Id="rId139" Type="http://schemas.openxmlformats.org/officeDocument/2006/relationships/hyperlink" Target="https://www.openstreetmap.org/?mlat=53.06886&amp;mlon=8.93809" TargetMode="External"/><Relationship Id="rId140" Type="http://schemas.openxmlformats.org/officeDocument/2006/relationships/hyperlink" Target="https://www.openstreetmap.org/?mlat=53.06907&amp;mlon=8.94233" TargetMode="External"/><Relationship Id="rId141" Type="http://schemas.openxmlformats.org/officeDocument/2006/relationships/hyperlink" Target="https://www.openstreetmap.org/?mlat=53.06886&amp;mlon=8.93809" TargetMode="External"/><Relationship Id="rId142" Type="http://schemas.openxmlformats.org/officeDocument/2006/relationships/hyperlink" Target="https://www.openstreetmap.org/?mlat=53.05824&amp;mlon=8.95391" TargetMode="External"/><Relationship Id="rId143" Type="http://schemas.openxmlformats.org/officeDocument/2006/relationships/hyperlink" Target="https://www.openstreetmap.org/?mlat=53.05837&amp;mlon=8.95427" TargetMode="External"/><Relationship Id="rId144" Type="http://schemas.openxmlformats.org/officeDocument/2006/relationships/hyperlink" Target="https://www.openstreetmap.org/?mlat=53.05882&amp;mlon=8.93072" TargetMode="External"/><Relationship Id="rId145" Type="http://schemas.openxmlformats.org/officeDocument/2006/relationships/hyperlink" Target="https://www.openstreetmap.org/?mlat=53.06267&amp;mlon=8.92699" TargetMode="External"/><Relationship Id="rId146" Type="http://schemas.openxmlformats.org/officeDocument/2006/relationships/hyperlink" Target="https://www.openstreetmap.org/?mlat=53.06494&amp;mlon=8.96068" TargetMode="External"/><Relationship Id="rId147" Type="http://schemas.openxmlformats.org/officeDocument/2006/relationships/hyperlink" Target="https://www.openstreetmap.org/?mlat=53.07301&amp;mlon=8.93652" TargetMode="External"/><Relationship Id="rId148" Type="http://schemas.openxmlformats.org/officeDocument/2006/relationships/hyperlink" Target="https://www.openstreetmap.org/?mlat=53.05974&amp;mlon=8.92058" TargetMode="External"/><Relationship Id="rId149" Type="http://schemas.openxmlformats.org/officeDocument/2006/relationships/hyperlink" Target="https://www.openstreetmap.org/?mlat=53.06503&amp;mlon=8.93368" TargetMode="External"/><Relationship Id="rId150" Type="http://schemas.openxmlformats.org/officeDocument/2006/relationships/hyperlink" Target="https://www.openstreetmap.org/?mlat=53.07298&amp;mlon=8.93642" TargetMode="External"/><Relationship Id="rId151" Type="http://schemas.openxmlformats.org/officeDocument/2006/relationships/hyperlink" Target="https://www.openstreetmap.org/?mlat=53.05945&amp;mlon=8.93668" TargetMode="External"/><Relationship Id="rId152" Type="http://schemas.openxmlformats.org/officeDocument/2006/relationships/hyperlink" Target="https://www.openstreetmap.org/?mlat=53.05742&amp;mlon=8.92907" TargetMode="External"/><Relationship Id="rId153" Type="http://schemas.openxmlformats.org/officeDocument/2006/relationships/hyperlink" Target="https://www.openstreetmap.org/?mlat=53.05823&amp;mlon=8.92335" TargetMode="External"/><Relationship Id="rId154" Type="http://schemas.openxmlformats.org/officeDocument/2006/relationships/hyperlink" Target="https://www.openstreetmap.org/?mlat=53.06522&amp;mlon=8.93550" TargetMode="External"/><Relationship Id="rId155" Type="http://schemas.openxmlformats.org/officeDocument/2006/relationships/hyperlink" Target="https://www.openstreetmap.org/?mlat=53.07296&amp;mlon=8.94485" TargetMode="External"/><Relationship Id="rId156" Type="http://schemas.openxmlformats.org/officeDocument/2006/relationships/hyperlink" Target="https://www.openstreetmap.org/?mlat=53.07156&amp;mlon=8.94274" TargetMode="External"/><Relationship Id="rId157" Type="http://schemas.openxmlformats.org/officeDocument/2006/relationships/hyperlink" Target="https://www.openstreetmap.org/?mlat=53.05719&amp;mlon=8.96211" TargetMode="External"/><Relationship Id="rId158" Type="http://schemas.openxmlformats.org/officeDocument/2006/relationships/hyperlink" Target="https://www.openstreetmap.org/?mlat=53.05789&amp;mlon=8.96204" TargetMode="External"/><Relationship Id="rId159" Type="http://schemas.openxmlformats.org/officeDocument/2006/relationships/hyperlink" Target="https://www.openstreetmap.org/?mlat=53.05844&amp;mlon=8.93781" TargetMode="External"/><Relationship Id="rId160" Type="http://schemas.openxmlformats.org/officeDocument/2006/relationships/hyperlink" Target="https://www.openstreetmap.org/?mlat=53.05721&amp;mlon=8.96063" TargetMode="External"/><Relationship Id="rId161" Type="http://schemas.openxmlformats.org/officeDocument/2006/relationships/hyperlink" Target="https://www.openstreetmap.org/?mlat=53.05877&amp;mlon=8.93181" TargetMode="External"/><Relationship Id="rId162" Type="http://schemas.openxmlformats.org/officeDocument/2006/relationships/hyperlink" Target="https://www.openstreetmap.org/?mlat=53.04835&amp;mlon=8.96309" TargetMode="External"/><Relationship Id="rId163" Type="http://schemas.openxmlformats.org/officeDocument/2006/relationships/hyperlink" Target="https://www.openstreetmap.org/?mlat=53.06266&amp;mlon=8.92708" TargetMode="External"/><Relationship Id="rId164" Type="http://schemas.openxmlformats.org/officeDocument/2006/relationships/hyperlink" Target="https://www.openstreetmap.org/?mlat=53.07030&amp;mlon=8.94162" TargetMode="External"/><Relationship Id="rId165" Type="http://schemas.openxmlformats.org/officeDocument/2006/relationships/hyperlink" Target="https://www.openstreetmap.org/?mlat=53.05960&amp;mlon=8.95041" TargetMode="External"/><Relationship Id="rId166" Type="http://schemas.openxmlformats.org/officeDocument/2006/relationships/hyperlink" Target="https://www.openstreetmap.org/?mlat=53.07078&amp;mlon=8.93781" TargetMode="External"/><Relationship Id="rId167" Type="http://schemas.openxmlformats.org/officeDocument/2006/relationships/hyperlink" Target="https://www.openstreetmap.org/?mlat=53.05767&amp;mlon=8.92781" TargetMode="External"/><Relationship Id="rId168" Type="http://schemas.openxmlformats.org/officeDocument/2006/relationships/hyperlink" Target="https://www.openstreetmap.org/?mlat=53.05940&amp;mlon=8.92710" TargetMode="External"/><Relationship Id="rId169" Type="http://schemas.openxmlformats.org/officeDocument/2006/relationships/hyperlink" Target="https://www.openstreetmap.org/?mlat=53.06199&amp;mlon=8.93529" TargetMode="External"/><Relationship Id="rId170" Type="http://schemas.openxmlformats.org/officeDocument/2006/relationships/hyperlink" Target="https://www.openstreetmap.org/?mlat=53.07072&amp;mlon=8.93787" TargetMode="External"/><Relationship Id="rId171" Type="http://schemas.openxmlformats.org/officeDocument/2006/relationships/hyperlink" Target="https://www.openstreetmap.org/?mlat=53.05885&amp;mlon=8.94888" TargetMode="External"/><Relationship Id="rId172" Type="http://schemas.openxmlformats.org/officeDocument/2006/relationships/hyperlink" Target="https://www.openstreetmap.org/?mlat=53.07587&amp;mlon=8.94769" TargetMode="External"/><Relationship Id="rId173" Type="http://schemas.openxmlformats.org/officeDocument/2006/relationships/hyperlink" Target="https://www.openstreetmap.org/?mlat=53.06522&amp;mlon=8.93550" TargetMode="External"/><Relationship Id="rId174" Type="http://schemas.openxmlformats.org/officeDocument/2006/relationships/hyperlink" Target="https://www.openstreetmap.org/?mlat=53.07191&amp;mlon=8.93930" TargetMode="External"/><Relationship Id="rId175" Type="http://schemas.openxmlformats.org/officeDocument/2006/relationships/hyperlink" Target="https://www.openstreetmap.org/?mlat=53.05935&amp;mlon=8.90950" TargetMode="External"/><Relationship Id="rId176" Type="http://schemas.openxmlformats.org/officeDocument/2006/relationships/hyperlink" Target="https://www.openstreetmap.org/?mlat=53.07159&amp;mlon=8.93897" TargetMode="External"/><Relationship Id="rId177" Type="http://schemas.openxmlformats.org/officeDocument/2006/relationships/hyperlink" Target="https://www.openstreetmap.org/?mlat=53.07109&amp;mlon=8.95176" TargetMode="External"/><Relationship Id="rId178" Type="http://schemas.openxmlformats.org/officeDocument/2006/relationships/hyperlink" Target="https://www.openstreetmap.org/?mlat=53.05975&amp;mlon=8.91650" TargetMode="External"/><Relationship Id="rId179" Type="http://schemas.openxmlformats.org/officeDocument/2006/relationships/hyperlink" Target="https://www.openstreetmap.org/?mlat=53.05934&amp;mlon=8.90881" TargetMode="External"/><Relationship Id="rId180" Type="http://schemas.openxmlformats.org/officeDocument/2006/relationships/hyperlink" Target="https://www.openstreetmap.org/?mlat=53.07609&amp;mlon=8.94676" TargetMode="External"/><Relationship Id="rId181" Type="http://schemas.openxmlformats.org/officeDocument/2006/relationships/hyperlink" Target="https://www.openstreetmap.org/?mlat=53.06476&amp;mlon=8.93535" TargetMode="External"/><Relationship Id="rId182" Type="http://schemas.openxmlformats.org/officeDocument/2006/relationships/hyperlink" Target="https://www.openstreetmap.org/?mlat=53.05780&amp;mlon=8.94108" TargetMode="External"/><Relationship Id="rId183" Type="http://schemas.openxmlformats.org/officeDocument/2006/relationships/hyperlink" Target="https://www.openstreetmap.org/?mlat=53.05844&amp;mlon=8.93781" TargetMode="External"/><Relationship Id="rId184" Type="http://schemas.openxmlformats.org/officeDocument/2006/relationships/hyperlink" Target="https://www.openstreetmap.org/?mlat=53.07160&amp;mlon=8.94268" TargetMode="External"/><Relationship Id="rId185" Type="http://schemas.openxmlformats.org/officeDocument/2006/relationships/hyperlink" Target="https://www.openstreetmap.org/?mlat=53.05474&amp;mlon=8.94634" TargetMode="External"/><Relationship Id="rId186" Type="http://schemas.openxmlformats.org/officeDocument/2006/relationships/hyperlink" Target="https://www.openstreetmap.org/?mlat=53.07002&amp;mlon=8.94145" TargetMode="External"/><Relationship Id="rId187" Type="http://schemas.openxmlformats.org/officeDocument/2006/relationships/hyperlink" Target="https://www.openstreetmap.org/?mlat=53.05658&amp;mlon=8.93413" TargetMode="External"/><Relationship Id="rId188" Type="http://schemas.openxmlformats.org/officeDocument/2006/relationships/hyperlink" Target="https://www.openstreetmap.org/?mlat=53.04811&amp;mlon=8.96251" TargetMode="External"/><Relationship Id="rId189" Type="http://schemas.openxmlformats.org/officeDocument/2006/relationships/hyperlink" Target="https://www.openstreetmap.org/?mlat=53.06591&amp;mlon=8.96060" TargetMode="External"/><Relationship Id="rId190" Type="http://schemas.openxmlformats.org/officeDocument/2006/relationships/hyperlink" Target="https://www.openstreetmap.org/?mlat=53.05760&amp;mlon=8.96367" TargetMode="External"/><Relationship Id="rId191" Type="http://schemas.openxmlformats.org/officeDocument/2006/relationships/hyperlink" Target="https://www.openstreetmap.org/?mlat=53.07552&amp;mlon=8.94618" TargetMode="External"/><Relationship Id="rId192" Type="http://schemas.openxmlformats.org/officeDocument/2006/relationships/hyperlink" Target="https://www.openstreetmap.org/?mlat=53.07355&amp;mlon=8.94303" TargetMode="External"/><Relationship Id="rId193" Type="http://schemas.openxmlformats.org/officeDocument/2006/relationships/hyperlink" Target="https://www.openstreetmap.org/?mlat=53.05858&amp;mlon=8.94152" TargetMode="External"/><Relationship Id="rId194" Type="http://schemas.openxmlformats.org/officeDocument/2006/relationships/hyperlink" Target="https://www.openstreetmap.org/?mlat=53.05541&amp;mlon=8.94010" TargetMode="External"/><Relationship Id="rId195" Type="http://schemas.openxmlformats.org/officeDocument/2006/relationships/hyperlink" Target="https://www.openstreetmap.org/?mlat=53.05854&amp;mlon=8.94226" TargetMode="External"/><Relationship Id="rId196" Type="http://schemas.openxmlformats.org/officeDocument/2006/relationships/hyperlink" Target="https://www.openstreetmap.org/?mlat=53.07342&amp;mlon=8.93646" TargetMode="External"/><Relationship Id="rId197" Type="http://schemas.openxmlformats.org/officeDocument/2006/relationships/hyperlink" Target="https://www.openstreetmap.org/?mlat=53.05803&amp;mlon=8.92155" TargetMode="External"/><Relationship Id="rId198" Type="http://schemas.openxmlformats.org/officeDocument/2006/relationships/hyperlink" Target="https://www.openstreetmap.org/?mlat=53.05803&amp;mlon=8.92155" TargetMode="External"/><Relationship Id="rId199" Type="http://schemas.openxmlformats.org/officeDocument/2006/relationships/hyperlink" Target="https://www.openstreetmap.org/?mlat=53.05812&amp;mlon=8.94423" TargetMode="External"/><Relationship Id="rId200" Type="http://schemas.openxmlformats.org/officeDocument/2006/relationships/hyperlink" Target="https://www.openstreetmap.org/?mlat=53.05834&amp;mlon=8.93728" TargetMode="External"/><Relationship Id="rId201" Type="http://schemas.openxmlformats.org/officeDocument/2006/relationships/hyperlink" Target="https://www.openstreetmap.org/?mlat=53.05836&amp;mlon=8.94400" TargetMode="External"/><Relationship Id="rId202" Type="http://schemas.openxmlformats.org/officeDocument/2006/relationships/hyperlink" Target="https://www.openstreetmap.org/?mlat=53.07359&amp;mlon=8.93652" TargetMode="External"/><Relationship Id="rId203" Type="http://schemas.openxmlformats.org/officeDocument/2006/relationships/hyperlink" Target="https://www.openstreetmap.org/?mlat=53.06476&amp;mlon=8.93535" TargetMode="External"/><Relationship Id="rId204" Type="http://schemas.openxmlformats.org/officeDocument/2006/relationships/hyperlink" Target="https://www.openstreetmap.org/?mlat=53.06522&amp;mlon=8.93550" TargetMode="External"/><Relationship Id="rId205" Type="http://schemas.openxmlformats.org/officeDocument/2006/relationships/hyperlink" Target="https://www.openstreetmap.org/?mlat=53.07129&amp;mlon=8.94665" TargetMode="External"/><Relationship Id="rId206" Type="http://schemas.openxmlformats.org/officeDocument/2006/relationships/hyperlink" Target="https://www.openstreetmap.org/?mlat=53.06975&amp;mlon=8.94369" TargetMode="External"/><Relationship Id="rId207" Type="http://schemas.openxmlformats.org/officeDocument/2006/relationships/hyperlink" Target="https://www.openstreetmap.org/?mlat=53.07051&amp;mlon=8.94120" TargetMode="External"/><Relationship Id="rId208" Type="http://schemas.openxmlformats.org/officeDocument/2006/relationships/hyperlink" Target="https://www.openstreetmap.org/?mlat=53.06798&amp;mlon=8.95383" TargetMode="External"/><Relationship Id="rId209" Type="http://schemas.openxmlformats.org/officeDocument/2006/relationships/hyperlink" Target="https://www.openstreetmap.org/?mlat=53.06848&amp;mlon=8.93802" TargetMode="External"/><Relationship Id="rId210" Type="http://schemas.openxmlformats.org/officeDocument/2006/relationships/hyperlink" Target="https://www.openstreetmap.org/?mlat=53.05877&amp;mlon=8.93815" TargetMode="External"/><Relationship Id="rId211" Type="http://schemas.openxmlformats.org/officeDocument/2006/relationships/hyperlink" Target="https://www.openstreetmap.org/?mlat=53.07511&amp;mlon=8.94907" TargetMode="External"/><Relationship Id="rId212" Type="http://schemas.openxmlformats.org/officeDocument/2006/relationships/hyperlink" Target="https://www.openstreetmap.org/?mlat=53.07511&amp;mlon=8.94907" TargetMode="External"/><Relationship Id="rId213" Type="http://schemas.openxmlformats.org/officeDocument/2006/relationships/hyperlink" Target="https://www.openstreetmap.org/?mlat=53.05764&amp;mlon=8.92841" TargetMode="External"/><Relationship Id="rId214" Type="http://schemas.openxmlformats.org/officeDocument/2006/relationships/hyperlink" Target="https://www.openstreetmap.org/?mlat=53.06848&amp;mlon=8.93802" TargetMode="External"/><Relationship Id="rId215" Type="http://schemas.openxmlformats.org/officeDocument/2006/relationships/hyperlink" Target="https://www.openstreetmap.org/?mlat=53.07136&amp;mlon=8.93739" TargetMode="External"/><Relationship Id="rId216" Type="http://schemas.openxmlformats.org/officeDocument/2006/relationships/hyperlink" Target="https://www.openstreetmap.org/?mlat=53.06338&amp;mlon=8.94870" TargetMode="External"/><Relationship Id="rId217" Type="http://schemas.openxmlformats.org/officeDocument/2006/relationships/hyperlink" Target="https://www.openstreetmap.org/?mlat=53.04613&amp;mlon=8.95705" TargetMode="External"/><Relationship Id="rId218" Type="http://schemas.openxmlformats.org/officeDocument/2006/relationships/hyperlink" Target="https://www.openstreetmap.org/?mlat=53.06906&amp;mlon=8.94242" TargetMode="External"/><Relationship Id="rId219" Type="http://schemas.openxmlformats.org/officeDocument/2006/relationships/hyperlink" Target="https://www.openstreetmap.org/?mlat=53.07222&amp;mlon=8.94337" TargetMode="External"/><Relationship Id="rId220" Type="http://schemas.openxmlformats.org/officeDocument/2006/relationships/hyperlink" Target="https://www.openstreetmap.org/?mlat=53.05550&amp;mlon=8.94723" TargetMode="External"/><Relationship Id="rId221" Type="http://schemas.openxmlformats.org/officeDocument/2006/relationships/hyperlink" Target="https://www.openstreetmap.org/?mlat=53.05875&amp;mlon=8.93199" TargetMode="External"/><Relationship Id="rId222" Type="http://schemas.openxmlformats.org/officeDocument/2006/relationships/hyperlink" Target="https://www.openstreetmap.org/?mlat=53.06133&amp;mlon=8.95091" TargetMode="External"/><Relationship Id="rId223" Type="http://schemas.openxmlformats.org/officeDocument/2006/relationships/hyperlink" Target="https://www.openstreetmap.org/?mlat=53.07226&amp;mlon=8.93674" TargetMode="External"/><Relationship Id="rId224" Type="http://schemas.openxmlformats.org/officeDocument/2006/relationships/hyperlink" Target="https://www.openstreetmap.org/?mlat=53.06959&amp;mlon=8.93791" TargetMode="External"/><Relationship Id="rId225" Type="http://schemas.openxmlformats.org/officeDocument/2006/relationships/hyperlink" Target="https://www.openstreetmap.org/?mlat=53.06961&amp;mlon=8.93782" TargetMode="External"/><Relationship Id="rId226" Type="http://schemas.openxmlformats.org/officeDocument/2006/relationships/hyperlink" Target="https://www.openstreetmap.org/?mlat=53.05823&amp;mlon=8.94810" TargetMode="External"/><Relationship Id="rId227" Type="http://schemas.openxmlformats.org/officeDocument/2006/relationships/hyperlink" Target="https://www.openstreetmap.org/?mlat=53.07096&amp;mlon=8.94010" TargetMode="External"/><Relationship Id="rId228" Type="http://schemas.openxmlformats.org/officeDocument/2006/relationships/hyperlink" Target="https://www.openstreetmap.org/?mlat=53.06572&amp;mlon=8.93275" TargetMode="External"/><Relationship Id="rId229" Type="http://schemas.openxmlformats.org/officeDocument/2006/relationships/hyperlink" Target="https://www.openstreetmap.org/?mlat=53.06125&amp;mlon=8.93754" TargetMode="External"/><Relationship Id="rId230" Type="http://schemas.openxmlformats.org/officeDocument/2006/relationships/hyperlink" Target="https://www.openstreetmap.org/?mlat=53.05531&amp;mlon=8.94851" TargetMode="External"/><Relationship Id="rId231" Type="http://schemas.openxmlformats.org/officeDocument/2006/relationships/hyperlink" Target="https://www.openstreetmap.org/?mlat=53.07226&amp;mlon=8.93674" TargetMode="External"/><Relationship Id="rId232" Type="http://schemas.openxmlformats.org/officeDocument/2006/relationships/hyperlink" Target="https://www.openstreetmap.org/?mlat=53.05879&amp;mlon=8.93133" TargetMode="External"/><Relationship Id="rId233" Type="http://schemas.openxmlformats.org/officeDocument/2006/relationships/hyperlink" Target="https://www.openstreetmap.org/?mlat=53.07464&amp;mlon=8.95016" TargetMode="External"/><Relationship Id="rId234" Type="http://schemas.openxmlformats.org/officeDocument/2006/relationships/hyperlink" Target="https://www.openstreetmap.org/?mlat=53.05829&amp;mlon=8.94011" TargetMode="External"/><Relationship Id="rId235" Type="http://schemas.openxmlformats.org/officeDocument/2006/relationships/hyperlink" Target="https://www.openstreetmap.org/?mlat=53.07536&amp;mlon=8.94762" TargetMode="External"/><Relationship Id="rId236" Type="http://schemas.openxmlformats.org/officeDocument/2006/relationships/hyperlink" Target="https://www.openstreetmap.org/?mlat=53.07198&amp;mlon=8.94505" TargetMode="External"/><Relationship Id="rId237" Type="http://schemas.openxmlformats.org/officeDocument/2006/relationships/hyperlink" Target="https://www.openstreetmap.org/?mlat=53.05943&amp;mlon=8.91488" TargetMode="External"/><Relationship Id="rId238" Type="http://schemas.openxmlformats.org/officeDocument/2006/relationships/hyperlink" Target="https://www.openstreetmap.org/?mlat=53.07386&amp;mlon=8.94298" TargetMode="External"/><Relationship Id="rId239" Type="http://schemas.openxmlformats.org/officeDocument/2006/relationships/hyperlink" Target="https://www.openstreetmap.org/?mlat=53.06199&amp;mlon=8.93529" TargetMode="External"/><Relationship Id="rId240" Type="http://schemas.openxmlformats.org/officeDocument/2006/relationships/hyperlink" Target="https://www.openstreetmap.org/?mlat=53.05944&amp;mlon=8.91708" TargetMode="External"/><Relationship Id="rId241" Type="http://schemas.openxmlformats.org/officeDocument/2006/relationships/hyperlink" Target="https://www.openstreetmap.org/?mlat=53.05970&amp;mlon=8.91987" TargetMode="External"/><Relationship Id="rId242" Type="http://schemas.openxmlformats.org/officeDocument/2006/relationships/hyperlink" Target="https://www.openstreetmap.org/?mlat=53.05508&amp;mlon=8.94529" TargetMode="External"/><Relationship Id="rId243" Type="http://schemas.openxmlformats.org/officeDocument/2006/relationships/hyperlink" Target="https://www.openstreetmap.org/?mlat=53.07023&amp;mlon=8.93731" TargetMode="External"/><Relationship Id="rId244" Type="http://schemas.openxmlformats.org/officeDocument/2006/relationships/hyperlink" Target="https://www.openstreetmap.org/?mlat=53.07388&amp;mlon=8.95030" TargetMode="External"/><Relationship Id="rId245" Type="http://schemas.openxmlformats.org/officeDocument/2006/relationships/hyperlink" Target="https://www.openstreetmap.org/?mlat=53.07564&amp;mlon=8.94778" TargetMode="External"/><Relationship Id="rId246" Type="http://schemas.openxmlformats.org/officeDocument/2006/relationships/hyperlink" Target="https://www.openstreetmap.org/?mlat=53.07222&amp;mlon=8.95054" TargetMode="External"/><Relationship Id="rId247" Type="http://schemas.openxmlformats.org/officeDocument/2006/relationships/hyperlink" Target="https://www.openstreetmap.org/?mlat=53.05973&amp;mlon=8.93626" TargetMode="External"/><Relationship Id="rId248" Type="http://schemas.openxmlformats.org/officeDocument/2006/relationships/hyperlink" Target="https://www.openstreetmap.org/?mlat=53.07121&amp;mlon=8.93747" TargetMode="External"/><Relationship Id="rId249" Type="http://schemas.openxmlformats.org/officeDocument/2006/relationships/hyperlink" Target="https://www.openstreetmap.org/?mlat=53.07215&amp;mlon=8.94373" TargetMode="External"/><Relationship Id="rId250" Type="http://schemas.openxmlformats.org/officeDocument/2006/relationships/hyperlink" Target="https://www.openstreetmap.org/?mlat=53.06206&amp;mlon=8.95174" TargetMode="External"/><Relationship Id="rId251" Type="http://schemas.openxmlformats.org/officeDocument/2006/relationships/hyperlink" Target="https://www.openstreetmap.org/?mlat=53.06268&amp;mlon=8.92690" TargetMode="External"/><Relationship Id="rId252" Type="http://schemas.openxmlformats.org/officeDocument/2006/relationships/hyperlink" Target="https://www.openstreetmap.org/?mlat=53.05884&amp;mlon=8.94866" TargetMode="External"/><Relationship Id="rId253" Type="http://schemas.openxmlformats.org/officeDocument/2006/relationships/hyperlink" Target="https://www.openstreetmap.org/?mlat=53.05937&amp;mlon=8.93665" TargetMode="External"/><Relationship Id="rId254" Type="http://schemas.openxmlformats.org/officeDocument/2006/relationships/hyperlink" Target="https://www.openstreetmap.org/?mlat=53.07093&amp;mlon=8.93774" TargetMode="External"/><Relationship Id="rId255" Type="http://schemas.openxmlformats.org/officeDocument/2006/relationships/hyperlink" Target="https://www.openstreetmap.org/?mlat=53.06491&amp;mlon=8.93296" TargetMode="External"/><Relationship Id="rId256" Type="http://schemas.openxmlformats.org/officeDocument/2006/relationships/hyperlink" Target="https://www.openstreetmap.org/?mlat=53.05700&amp;mlon=8.93676" TargetMode="External"/><Relationship Id="rId257" Type="http://schemas.openxmlformats.org/officeDocument/2006/relationships/hyperlink" Target="https://www.openstreetmap.org/?mlat=53.06229&amp;mlon=8.93060" TargetMode="External"/><Relationship Id="rId258" Type="http://schemas.openxmlformats.org/officeDocument/2006/relationships/hyperlink" Target="https://www.openstreetmap.org/?mlat=53.05837&amp;mlon=8.95115" TargetMode="External"/><Relationship Id="rId259" Type="http://schemas.openxmlformats.org/officeDocument/2006/relationships/hyperlink" Target="https://www.openstreetmap.org/?mlat=53.05877&amp;mlon=8.93815" TargetMode="External"/><Relationship Id="rId260" Type="http://schemas.openxmlformats.org/officeDocument/2006/relationships/hyperlink" Target="https://www.openstreetmap.org/?mlat=53.07097&amp;mlon=8.93767" TargetMode="External"/><Relationship Id="rId261" Type="http://schemas.openxmlformats.org/officeDocument/2006/relationships/hyperlink" Target="https://www.openstreetmap.org/?mlat=53.05975&amp;mlon=8.91559" TargetMode="External"/><Relationship Id="rId262" Type="http://schemas.openxmlformats.org/officeDocument/2006/relationships/hyperlink" Target="https://www.openstreetmap.org/?mlat=53.06993&amp;mlon=8.95258" TargetMode="External"/><Relationship Id="rId263" Type="http://schemas.openxmlformats.org/officeDocument/2006/relationships/hyperlink" Target="https://www.openstreetmap.org/?mlat=53.06798&amp;mlon=8.95383" TargetMode="External"/><Relationship Id="rId264" Type="http://schemas.openxmlformats.org/officeDocument/2006/relationships/hyperlink" Target="https://www.openstreetmap.org/?mlat=53.07117&amp;mlon=8.95393" TargetMode="External"/><Relationship Id="rId265" Type="http://schemas.openxmlformats.org/officeDocument/2006/relationships/hyperlink" Target="https://www.openstreetmap.org/?mlat=53.05627&amp;mlon=8.95396" TargetMode="External"/><Relationship Id="rId266" Type="http://schemas.openxmlformats.org/officeDocument/2006/relationships/hyperlink" Target="https://www.openstreetmap.org/?mlat=53.06876&amp;mlon=8.95350" TargetMode="External"/><Relationship Id="rId267" Type="http://schemas.openxmlformats.org/officeDocument/2006/relationships/hyperlink" Target="https://www.openstreetmap.org/?mlat=53.06522&amp;mlon=8.93550" TargetMode="External"/><Relationship Id="rId268" Type="http://schemas.openxmlformats.org/officeDocument/2006/relationships/hyperlink" Target="https://www.openstreetmap.org/?mlat=53.05725&amp;mlon=8.95790" TargetMode="External"/><Relationship Id="rId269" Type="http://schemas.openxmlformats.org/officeDocument/2006/relationships/hyperlink" Target="https://www.openstreetmap.org/?mlat=53.05624&amp;mlon=8.93188" TargetMode="External"/><Relationship Id="rId270" Type="http://schemas.openxmlformats.org/officeDocument/2006/relationships/hyperlink" Target="https://www.openstreetmap.org/?mlat=53.06598&amp;mlon=8.93464" TargetMode="External"/><Relationship Id="rId271" Type="http://schemas.openxmlformats.org/officeDocument/2006/relationships/hyperlink" Target="https://www.openstreetmap.org/?mlat=53.07261&amp;mlon=8.93813" TargetMode="External"/><Relationship Id="rId272" Type="http://schemas.openxmlformats.org/officeDocument/2006/relationships/hyperlink" Target="https://www.openstreetmap.org/?mlat=53.05809&amp;mlon=8.95023" TargetMode="External"/><Relationship Id="rId273" Type="http://schemas.openxmlformats.org/officeDocument/2006/relationships/hyperlink" Target="https://www.openstreetmap.org/?mlat=53.06491&amp;mlon=8.93296" TargetMode="External"/><Relationship Id="rId274" Type="http://schemas.openxmlformats.org/officeDocument/2006/relationships/hyperlink" Target="https://www.openstreetmap.org/?mlat=53.07550&amp;mlon=8.94746" TargetMode="External"/><Relationship Id="rId275" Type="http://schemas.openxmlformats.org/officeDocument/2006/relationships/hyperlink" Target="https://www.openstreetmap.org/?mlat=53.06793&amp;mlon=8.93596" TargetMode="External"/><Relationship Id="rId276" Type="http://schemas.openxmlformats.org/officeDocument/2006/relationships/hyperlink" Target="https://www.openstreetmap.org/?mlat=53.06274&amp;mlon=8.92641" TargetMode="External"/><Relationship Id="rId277" Type="http://schemas.openxmlformats.org/officeDocument/2006/relationships/hyperlink" Target="https://www.openstreetmap.org/?mlat=53.06258&amp;mlon=8.92809" TargetMode="External"/><Relationship Id="rId278" Type="http://schemas.openxmlformats.org/officeDocument/2006/relationships/hyperlink" Target="https://www.openstreetmap.org/?mlat=53.06265&amp;mlon=8.92727" TargetMode="External"/><Relationship Id="rId279" Type="http://schemas.openxmlformats.org/officeDocument/2006/relationships/hyperlink" Target="https://www.openstreetmap.org/?mlat=53.07071&amp;mlon=8.95965" TargetMode="External"/><Relationship Id="rId280" Type="http://schemas.openxmlformats.org/officeDocument/2006/relationships/hyperlink" Target="https://www.openstreetmap.org/?mlat=53.07002&amp;mlon=8.94145" TargetMode="External"/><Relationship Id="rId281" Type="http://schemas.openxmlformats.org/officeDocument/2006/relationships/hyperlink" Target="https://www.openstreetmap.org/?mlat=53.05886&amp;mlon=8.93683" TargetMode="External"/><Relationship Id="rId282" Type="http://schemas.openxmlformats.org/officeDocument/2006/relationships/hyperlink" Target="https://www.openstreetmap.org/?mlat=53.05989&amp;mlon=8.95033" TargetMode="External"/><Relationship Id="rId283" Type="http://schemas.openxmlformats.org/officeDocument/2006/relationships/hyperlink" Target="https://www.openstreetmap.org/?mlat=53.05776&amp;mlon=8.93055" TargetMode="External"/><Relationship Id="rId284" Type="http://schemas.openxmlformats.org/officeDocument/2006/relationships/hyperlink" Target="https://www.openstreetmap.org/?mlat=53.05940&amp;mlon=8.91550" TargetMode="External"/><Relationship Id="rId285" Type="http://schemas.openxmlformats.org/officeDocument/2006/relationships/hyperlink" Target="https://www.openstreetmap.org/?mlat=53.05966&amp;mlon=8.95042" TargetMode="External"/><Relationship Id="rId286" Type="http://schemas.openxmlformats.org/officeDocument/2006/relationships/hyperlink" Target="https://www.openstreetmap.org/?mlat=53.05474&amp;mlon=8.94634" TargetMode="External"/><Relationship Id="rId287" Type="http://schemas.openxmlformats.org/officeDocument/2006/relationships/hyperlink" Target="https://www.openstreetmap.org/?mlat=53.05882&amp;mlon=8.93072" TargetMode="External"/><Relationship Id="rId288" Type="http://schemas.openxmlformats.org/officeDocument/2006/relationships/hyperlink" Target="https://www.openstreetmap.org/?mlat=53.07559&amp;mlon=8.94734" TargetMode="External"/><Relationship Id="rId289" Type="http://schemas.openxmlformats.org/officeDocument/2006/relationships/hyperlink" Target="https://www.openstreetmap.org/?mlat=53.07231&amp;mlon=8.93693" TargetMode="External"/><Relationship Id="rId290" Type="http://schemas.openxmlformats.org/officeDocument/2006/relationships/hyperlink" Target="https://www.openstreetmap.org/?mlat=53.05836&amp;mlon=8.94407" TargetMode="External"/><Relationship Id="rId291" Type="http://schemas.openxmlformats.org/officeDocument/2006/relationships/hyperlink" Target="https://www.openstreetmap.org/?mlat=53.06769&amp;mlon=8.95477" TargetMode="External"/><Relationship Id="rId292" Type="http://schemas.openxmlformats.org/officeDocument/2006/relationships/hyperlink" Target="https://www.openstreetmap.org/?mlat=53.07573&amp;mlon=8.94717" TargetMode="External"/><Relationship Id="rId293" Type="http://schemas.openxmlformats.org/officeDocument/2006/relationships/hyperlink" Target="https://www.openstreetmap.org/?mlat=53.06254&amp;mlon=8.92849" TargetMode="External"/><Relationship Id="rId294" Type="http://schemas.openxmlformats.org/officeDocument/2006/relationships/hyperlink" Target="https://www.openstreetmap.org/?mlat=53.05709&amp;mlon=8.96238" TargetMode="External"/><Relationship Id="rId295" Type="http://schemas.openxmlformats.org/officeDocument/2006/relationships/hyperlink" Target="https://www.openstreetmap.org/?mlat=53.07117&amp;mlon=8.93853" TargetMode="External"/><Relationship Id="rId296" Type="http://schemas.openxmlformats.org/officeDocument/2006/relationships/hyperlink" Target="https://www.openstreetmap.org/?mlat=53.07546&amp;mlon=8.94803" TargetMode="External"/><Relationship Id="rId297" Type="http://schemas.openxmlformats.org/officeDocument/2006/relationships/hyperlink" Target="https://www.openstreetmap.org/?mlat=53.06232&amp;mlon=8.93131" TargetMode="External"/><Relationship Id="rId298" Type="http://schemas.openxmlformats.org/officeDocument/2006/relationships/hyperlink" Target="https://www.openstreetmap.org/?mlat=53.07564&amp;mlon=8.94729" TargetMode="External"/><Relationship Id="rId299" Type="http://schemas.openxmlformats.org/officeDocument/2006/relationships/hyperlink" Target="https://www.openstreetmap.org/?mlat=53.05595&amp;mlon=8.93964" TargetMode="External"/><Relationship Id="rId300" Type="http://schemas.openxmlformats.org/officeDocument/2006/relationships/hyperlink" Target="https://www.openstreetmap.org/?mlat=53.06123&amp;mlon=8.93766" TargetMode="External"/><Relationship Id="rId301" Type="http://schemas.openxmlformats.org/officeDocument/2006/relationships/hyperlink" Target="https://www.openstreetmap.org/?mlat=53.05865&amp;mlon=8.94953" TargetMode="External"/><Relationship Id="rId302" Type="http://schemas.openxmlformats.org/officeDocument/2006/relationships/hyperlink" Target="https://www.openstreetmap.org/?mlat=53.05720&amp;mlon=8.96154" TargetMode="External"/><Relationship Id="rId303" Type="http://schemas.openxmlformats.org/officeDocument/2006/relationships/hyperlink" Target="https://www.openstreetmap.org/?mlat=53.05934&amp;mlon=8.90881" TargetMode="External"/><Relationship Id="rId304" Type="http://schemas.openxmlformats.org/officeDocument/2006/relationships/hyperlink" Target="https://www.openstreetmap.org/?mlat=53.06813&amp;mlon=8.95128" TargetMode="External"/><Relationship Id="rId305" Type="http://schemas.openxmlformats.org/officeDocument/2006/relationships/hyperlink" Target="https://www.openstreetmap.org/?mlat=53.05745&amp;mlon=8.96105" TargetMode="External"/><Relationship Id="rId306" Type="http://schemas.openxmlformats.org/officeDocument/2006/relationships/hyperlink" Target="https://www.openstreetmap.org/?mlat=53.06133&amp;mlon=8.95091" TargetMode="External"/><Relationship Id="rId307" Type="http://schemas.openxmlformats.org/officeDocument/2006/relationships/hyperlink" Target="https://www.openstreetmap.org/?mlat=53.06191&amp;mlon=8.94704" TargetMode="External"/><Relationship Id="rId308" Type="http://schemas.openxmlformats.org/officeDocument/2006/relationships/hyperlink" Target="https://www.openstreetmap.org/?mlat=53.05842&amp;mlon=8.94442" TargetMode="External"/><Relationship Id="rId309" Type="http://schemas.openxmlformats.org/officeDocument/2006/relationships/hyperlink" Target="https://www.openstreetmap.org/?mlat=53.06738&amp;mlon=8.95633" TargetMode="External"/><Relationship Id="rId310" Type="http://schemas.openxmlformats.org/officeDocument/2006/relationships/hyperlink" Target="https://www.openstreetmap.org/?mlat=53.05976&amp;mlon=8.91617" TargetMode="External"/><Relationship Id="rId311" Type="http://schemas.openxmlformats.org/officeDocument/2006/relationships/hyperlink" Target="https://www.openstreetmap.org/?mlat=53.06522&amp;mlon=8.93550" TargetMode="External"/><Relationship Id="rId312" Type="http://schemas.openxmlformats.org/officeDocument/2006/relationships/hyperlink" Target="https://www.openstreetmap.org/?mlat=53.07056&amp;mlon=8.94094" TargetMode="External"/><Relationship Id="rId313" Type="http://schemas.openxmlformats.org/officeDocument/2006/relationships/hyperlink" Target="https://www.openstreetmap.org/?mlat=53.05485&amp;mlon=8.94446" TargetMode="External"/><Relationship Id="rId314" Type="http://schemas.openxmlformats.org/officeDocument/2006/relationships/hyperlink" Target="https://www.openstreetmap.org/?mlat=53.05791&amp;mlon=8.95988" TargetMode="External"/><Relationship Id="rId315" Type="http://schemas.openxmlformats.org/officeDocument/2006/relationships/hyperlink" Target="https://www.openstreetmap.org/?mlat=53.05791&amp;mlon=8.95988" TargetMode="External"/><Relationship Id="rId316" Type="http://schemas.openxmlformats.org/officeDocument/2006/relationships/hyperlink" Target="https://www.openstreetmap.org/?mlat=53.05737&amp;mlon=8.95296" TargetMode="External"/><Relationship Id="rId317" Type="http://schemas.openxmlformats.org/officeDocument/2006/relationships/hyperlink" Target="https://www.openstreetmap.org/?mlat=53.05485&amp;mlon=8.94446" TargetMode="External"/><Relationship Id="rId318" Type="http://schemas.openxmlformats.org/officeDocument/2006/relationships/hyperlink" Target="https://www.openstreetmap.org/?mlat=53.07071&amp;mlon=8.95965" TargetMode="External"/><Relationship Id="rId319" Type="http://schemas.openxmlformats.org/officeDocument/2006/relationships/hyperlink" Target="https://www.openstreetmap.org/?mlat=53.07465&amp;mlon=8.94926" TargetMode="External"/><Relationship Id="rId320" Type="http://schemas.openxmlformats.org/officeDocument/2006/relationships/hyperlink" Target="https://www.openstreetmap.org/?mlat=53.06572&amp;mlon=8.93785" TargetMode="External"/><Relationship Id="rId321" Type="http://schemas.openxmlformats.org/officeDocument/2006/relationships/hyperlink" Target="https://www.openstreetmap.org/?mlat=53.05780&amp;mlon=8.96071" TargetMode="External"/><Relationship Id="rId322" Type="http://schemas.openxmlformats.org/officeDocument/2006/relationships/hyperlink" Target="https://www.openstreetmap.org/?mlat=53.05949&amp;mlon=8.96374" TargetMode="External"/><Relationship Id="rId323" Type="http://schemas.openxmlformats.org/officeDocument/2006/relationships/hyperlink" Target="https://www.openstreetmap.org/?mlat=53.07587&amp;mlon=8.94701" TargetMode="External"/><Relationship Id="rId324" Type="http://schemas.openxmlformats.org/officeDocument/2006/relationships/hyperlink" Target="https://www.openstreetmap.org/?mlat=53.07314&amp;mlon=8.94367" TargetMode="External"/><Relationship Id="rId325" Type="http://schemas.openxmlformats.org/officeDocument/2006/relationships/hyperlink" Target="https://www.openstreetmap.org/?mlat=53.06026&amp;mlon=8.95022" TargetMode="External"/><Relationship Id="rId326" Type="http://schemas.openxmlformats.org/officeDocument/2006/relationships/hyperlink" Target="https://www.openstreetmap.org/?mlat=53.05810&amp;mlon=8.95071" TargetMode="External"/><Relationship Id="rId327" Type="http://schemas.openxmlformats.org/officeDocument/2006/relationships/hyperlink" Target="https://www.openstreetmap.org/?mlat=53.06026&amp;mlon=8.95022" TargetMode="External"/><Relationship Id="rId328" Type="http://schemas.openxmlformats.org/officeDocument/2006/relationships/hyperlink" Target="https://www.openstreetmap.org/?mlat=53.05993&amp;mlon=8.93591" TargetMode="External"/><Relationship Id="rId329" Type="http://schemas.openxmlformats.org/officeDocument/2006/relationships/hyperlink" Target="https://www.openstreetmap.org/?mlat=53.05747&amp;mlon=8.96223" TargetMode="External"/><Relationship Id="rId330" Type="http://schemas.openxmlformats.org/officeDocument/2006/relationships/hyperlink" Target="https://www.openstreetmap.org/?mlat=53.05974&amp;mlon=8.92058" TargetMode="External"/><Relationship Id="rId331" Type="http://schemas.openxmlformats.org/officeDocument/2006/relationships/hyperlink" Target="https://www.openstreetmap.org/?mlat=53.07442&amp;mlon=8.95653" TargetMode="External"/><Relationship Id="rId332" Type="http://schemas.openxmlformats.org/officeDocument/2006/relationships/hyperlink" Target="https://www.openstreetmap.org/?mlat=53.06861&amp;mlon=8.95378" TargetMode="External"/><Relationship Id="rId333" Type="http://schemas.openxmlformats.org/officeDocument/2006/relationships/hyperlink" Target="https://www.openstreetmap.org/?mlat=53.07368&amp;mlon=8.94263" TargetMode="External"/><Relationship Id="rId334" Type="http://schemas.openxmlformats.org/officeDocument/2006/relationships/hyperlink" Target="https://www.openstreetmap.org/?mlat=53.06566&amp;mlon=8.93273" TargetMode="External"/><Relationship Id="rId335" Type="http://schemas.openxmlformats.org/officeDocument/2006/relationships/hyperlink" Target="https://www.openstreetmap.org/?mlat=53.06578&amp;mlon=8.93278" TargetMode="External"/><Relationship Id="rId336" Type="http://schemas.openxmlformats.org/officeDocument/2006/relationships/hyperlink" Target="https://www.openstreetmap.org/?mlat=53.05904&amp;mlon=8.93658" TargetMode="External"/><Relationship Id="rId337" Type="http://schemas.openxmlformats.org/officeDocument/2006/relationships/hyperlink" Target="https://www.openstreetmap.org/?mlat=53.05929&amp;mlon=8.91021" TargetMode="External"/><Relationship Id="rId338" Type="http://schemas.openxmlformats.org/officeDocument/2006/relationships/hyperlink" Target="https://www.openstreetmap.org/?mlat=53.07109&amp;mlon=8.92426" TargetMode="External"/><Relationship Id="rId339" Type="http://schemas.openxmlformats.org/officeDocument/2006/relationships/hyperlink" Target="https://www.openstreetmap.org/?mlat=53.06357&amp;mlon=8.94851" TargetMode="External"/><Relationship Id="rId340" Type="http://schemas.openxmlformats.org/officeDocument/2006/relationships/hyperlink" Target="https://www.openstreetmap.org/?mlat=53.06198&amp;mlon=8.93537" TargetMode="External"/><Relationship Id="rId341" Type="http://schemas.openxmlformats.org/officeDocument/2006/relationships/hyperlink" Target="https://www.openstreetmap.org/?mlat=53.07310&amp;mlon=8.94566" TargetMode="External"/><Relationship Id="rId342" Type="http://schemas.openxmlformats.org/officeDocument/2006/relationships/hyperlink" Target="https://www.openstreetmap.org/?mlat=53.05927&amp;mlon=8.93463" TargetMode="External"/><Relationship Id="rId343" Type="http://schemas.openxmlformats.org/officeDocument/2006/relationships/hyperlink" Target="https://www.openstreetmap.org/?mlat=53.07523&amp;mlon=8.94780" TargetMode="External"/><Relationship Id="rId344" Type="http://schemas.openxmlformats.org/officeDocument/2006/relationships/hyperlink" Target="https://www.openstreetmap.org/?mlat=53.06967&amp;mlon=8.95110" TargetMode="External"/><Relationship Id="rId345" Type="http://schemas.openxmlformats.org/officeDocument/2006/relationships/hyperlink" Target="https://www.openstreetmap.org/?mlat=53.07170&amp;mlon=8.95084" TargetMode="External"/><Relationship Id="rId346" Type="http://schemas.openxmlformats.org/officeDocument/2006/relationships/hyperlink" Target="https://www.openstreetmap.org/?mlat=53.06713&amp;mlon=8.93728" TargetMode="External"/><Relationship Id="rId347" Type="http://schemas.openxmlformats.org/officeDocument/2006/relationships/hyperlink" Target="https://www.openstreetmap.org/?mlat=53.06687&amp;mlon=8.93547" TargetMode="External"/><Relationship Id="rId348" Type="http://schemas.openxmlformats.org/officeDocument/2006/relationships/hyperlink" Target="https://www.openstreetmap.org/?mlat=53.07170&amp;mlon=8.95084" TargetMode="External"/><Relationship Id="rId349" Type="http://schemas.openxmlformats.org/officeDocument/2006/relationships/hyperlink" Target="https://www.openstreetmap.org/?mlat=53.05565&amp;mlon=8.95119" TargetMode="External"/><Relationship Id="rId350" Type="http://schemas.openxmlformats.org/officeDocument/2006/relationships/hyperlink" Target="https://www.openstreetmap.org/?mlat=53.05974&amp;mlon=8.92048" TargetMode="External"/><Relationship Id="rId351" Type="http://schemas.openxmlformats.org/officeDocument/2006/relationships/hyperlink" Target="https://www.openstreetmap.org/?mlat=53.07569&amp;mlon=8.94724" TargetMode="External"/><Relationship Id="rId352" Type="http://schemas.openxmlformats.org/officeDocument/2006/relationships/hyperlink" Target="https://www.openstreetmap.org/?mlat=53.05777&amp;mlon=8.93065" TargetMode="External"/><Relationship Id="rId353" Type="http://schemas.openxmlformats.org/officeDocument/2006/relationships/hyperlink" Target="https://www.openstreetmap.org/?mlat=53.05873&amp;mlon=8.96343" TargetMode="External"/><Relationship Id="rId354" Type="http://schemas.openxmlformats.org/officeDocument/2006/relationships/hyperlink" Target="https://www.openstreetmap.org/?mlat=53.06878&amp;mlon=8.95338" TargetMode="External"/><Relationship Id="rId355" Type="http://schemas.openxmlformats.org/officeDocument/2006/relationships/hyperlink" Target="https://www.openstreetmap.org/?mlat=53.07697&amp;mlon=8.94572" TargetMode="External"/><Relationship Id="rId356" Type="http://schemas.openxmlformats.org/officeDocument/2006/relationships/hyperlink" Target="https://www.openstreetmap.org/?mlat=53.05695&amp;mlon=8.93689" TargetMode="External"/><Relationship Id="rId357" Type="http://schemas.openxmlformats.org/officeDocument/2006/relationships/hyperlink" Target="https://www.openstreetmap.org/?mlat=53.06043&amp;mlon=8.95037" TargetMode="External"/><Relationship Id="rId358" Type="http://schemas.openxmlformats.org/officeDocument/2006/relationships/hyperlink" Target="https://www.openstreetmap.org/?mlat=53.06268&amp;mlon=8.92682" TargetMode="External"/><Relationship Id="rId359" Type="http://schemas.openxmlformats.org/officeDocument/2006/relationships/hyperlink" Target="https://www.openstreetmap.org/?mlat=53.06266&amp;mlon=8.92716" TargetMode="External"/><Relationship Id="rId360" Type="http://schemas.openxmlformats.org/officeDocument/2006/relationships/hyperlink" Target="https://www.openstreetmap.org/?mlat=53.07623&amp;mlon=8.94662" TargetMode="External"/><Relationship Id="rId361" Type="http://schemas.openxmlformats.org/officeDocument/2006/relationships/hyperlink" Target="https://www.openstreetmap.org/?mlat=53.06818&amp;mlon=8.93363" TargetMode="External"/><Relationship Id="rId362" Type="http://schemas.openxmlformats.org/officeDocument/2006/relationships/hyperlink" Target="https://www.openstreetmap.org/?mlat=53.07615&amp;mlon=8.94669" TargetMode="External"/><Relationship Id="rId363" Type="http://schemas.openxmlformats.org/officeDocument/2006/relationships/hyperlink" Target="https://www.openstreetmap.org/?mlat=53.07260&amp;mlon=8.93655" TargetMode="External"/><Relationship Id="rId364" Type="http://schemas.openxmlformats.org/officeDocument/2006/relationships/hyperlink" Target="https://www.openstreetmap.org/?mlat=53.07343&amp;mlon=8.94318" TargetMode="External"/><Relationship Id="rId365" Type="http://schemas.openxmlformats.org/officeDocument/2006/relationships/hyperlink" Target="https://www.openstreetmap.org/?mlat=53.07193&amp;mlon=8.93845" TargetMode="External"/><Relationship Id="rId366" Type="http://schemas.openxmlformats.org/officeDocument/2006/relationships/hyperlink" Target="https://www.openstreetmap.org/?mlat=53.07193&amp;mlon=8.93845" TargetMode="External"/><Relationship Id="rId367" Type="http://schemas.openxmlformats.org/officeDocument/2006/relationships/hyperlink" Target="https://www.openstreetmap.org/?mlat=53.06391&amp;mlon=8.94780" TargetMode="External"/><Relationship Id="rId368" Type="http://schemas.openxmlformats.org/officeDocument/2006/relationships/hyperlink" Target="https://www.openstreetmap.org/?mlat=53.06391&amp;mlon=8.94780" TargetMode="External"/><Relationship Id="rId369" Type="http://schemas.openxmlformats.org/officeDocument/2006/relationships/hyperlink" Target="https://www.openstreetmap.org/?mlat=53.06591&amp;mlon=8.96041" TargetMode="External"/><Relationship Id="rId370" Type="http://schemas.openxmlformats.org/officeDocument/2006/relationships/hyperlink" Target="https://www.openstreetmap.org/?mlat=53.05830&amp;mlon=8.94000" TargetMode="External"/><Relationship Id="rId371" Type="http://schemas.openxmlformats.org/officeDocument/2006/relationships/hyperlink" Target="https://www.openstreetmap.org/?mlat=53.05934&amp;mlon=8.90847" TargetMode="External"/><Relationship Id="rId372" Type="http://schemas.openxmlformats.org/officeDocument/2006/relationships/hyperlink" Target="https://www.openstreetmap.org/?mlat=53.05837&amp;mlon=8.94393" TargetMode="External"/><Relationship Id="rId373" Type="http://schemas.openxmlformats.org/officeDocument/2006/relationships/hyperlink" Target="https://www.openstreetmap.org/?mlat=53.05974&amp;mlon=8.92048" TargetMode="External"/><Relationship Id="rId374" Type="http://schemas.openxmlformats.org/officeDocument/2006/relationships/hyperlink" Target="https://www.openstreetmap.org/?mlat=53.07071&amp;mlon=8.94074" TargetMode="External"/><Relationship Id="rId375" Type="http://schemas.openxmlformats.org/officeDocument/2006/relationships/hyperlink" Target="https://www.openstreetmap.org/?mlat=53.07073&amp;mlon=8.93729" TargetMode="External"/><Relationship Id="rId376" Type="http://schemas.openxmlformats.org/officeDocument/2006/relationships/hyperlink" Target="https://www.openstreetmap.org/?mlat=53.06262&amp;mlon=8.92756" TargetMode="External"/><Relationship Id="rId377" Type="http://schemas.openxmlformats.org/officeDocument/2006/relationships/hyperlink" Target="https://www.openstreetmap.org/?mlat=53.05820&amp;mlon=8.94893" TargetMode="External"/><Relationship Id="rId378" Type="http://schemas.openxmlformats.org/officeDocument/2006/relationships/hyperlink" Target="https://www.openstreetmap.org/?mlat=53.05747&amp;mlon=8.96223" TargetMode="External"/><Relationship Id="rId379" Type="http://schemas.openxmlformats.org/officeDocument/2006/relationships/hyperlink" Target="https://www.openstreetmap.org/?mlat=53.07083&amp;mlon=8.92592" TargetMode="External"/><Relationship Id="rId380" Type="http://schemas.openxmlformats.org/officeDocument/2006/relationships/hyperlink" Target="https://www.openstreetmap.org/?mlat=53.06882&amp;mlon=8.93921" TargetMode="External"/><Relationship Id="rId381" Type="http://schemas.openxmlformats.org/officeDocument/2006/relationships/hyperlink" Target="https://www.openstreetmap.org/?mlat=53.05657&amp;mlon=8.96263" TargetMode="External"/><Relationship Id="rId382" Type="http://schemas.openxmlformats.org/officeDocument/2006/relationships/hyperlink" Target="https://www.openstreetmap.org/?mlat=53.05743&amp;mlon=8.96250" TargetMode="External"/><Relationship Id="rId383" Type="http://schemas.openxmlformats.org/officeDocument/2006/relationships/hyperlink" Target="https://www.openstreetmap.org/?mlat=53.05809&amp;mlon=8.94451" TargetMode="External"/><Relationship Id="rId384" Type="http://schemas.openxmlformats.org/officeDocument/2006/relationships/hyperlink" Target="https://www.openstreetmap.org/?mlat=53.05837&amp;mlon=8.94716" TargetMode="External"/><Relationship Id="rId385" Type="http://schemas.openxmlformats.org/officeDocument/2006/relationships/drawing" Target="../drawings/drawing3.xml"/><Relationship Id="rId386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hyperlink" Target="https://www.openstreetmap.org/?mlat=53.04835&amp;mlon=8.96309" TargetMode="External"/><Relationship Id="rId3" Type="http://schemas.openxmlformats.org/officeDocument/2006/relationships/hyperlink" Target="https://www.openstreetmap.org/?mlat=53.04811&amp;mlon=8.96251" TargetMode="External"/><Relationship Id="rId4" Type="http://schemas.openxmlformats.org/officeDocument/2006/relationships/hyperlink" Target="https://www.openstreetmap.org/?mlat=53.04613&amp;mlon=8.95705" TargetMode="External"/><Relationship Id="rId5" Type="http://schemas.openxmlformats.org/officeDocument/2006/relationships/hyperlink" Target="https://www.openstreetmap.org/?mlat=53.06133&amp;mlon=8.95091" TargetMode="External"/><Relationship Id="rId6" Type="http://schemas.openxmlformats.org/officeDocument/2006/relationships/hyperlink" Target="https://www.openstreetmap.org/?mlat=53.06133&amp;mlon=8.95091" TargetMode="External"/><Relationship Id="rId7" Type="http://schemas.openxmlformats.org/officeDocument/2006/relationships/hyperlink" Target="https://www.openstreetmap.org/?mlat=53.06132&amp;mlon=8.95100" TargetMode="External"/><Relationship Id="rId8" Type="http://schemas.openxmlformats.org/officeDocument/2006/relationships/hyperlink" Target="https://www.openstreetmap.org/?mlat=53.06052&amp;mlon=8.95217" TargetMode="External"/><Relationship Id="rId9" Type="http://schemas.openxmlformats.org/officeDocument/2006/relationships/hyperlink" Target="https://www.openstreetmap.org/?mlat=53.06421&amp;mlon=8.95575" TargetMode="External"/><Relationship Id="rId10" Type="http://schemas.openxmlformats.org/officeDocument/2006/relationships/hyperlink" Target="https://www.openstreetmap.org/?mlat=53.05980&amp;mlon=8.95280" TargetMode="External"/><Relationship Id="rId11" Type="http://schemas.openxmlformats.org/officeDocument/2006/relationships/hyperlink" Target="https://www.openstreetmap.org/?mlat=53.06793&amp;mlon=8.93596" TargetMode="External"/><Relationship Id="rId12" Type="http://schemas.openxmlformats.org/officeDocument/2006/relationships/hyperlink" Target="https://www.openstreetmap.org/?mlat=53.06980&amp;mlon=8.92513" TargetMode="External"/><Relationship Id="rId13" Type="http://schemas.openxmlformats.org/officeDocument/2006/relationships/hyperlink" Target="https://www.openstreetmap.org/?mlat=53.07083&amp;mlon=8.92592" TargetMode="External"/><Relationship Id="rId14" Type="http://schemas.openxmlformats.org/officeDocument/2006/relationships/hyperlink" Target="https://www.openstreetmap.org/?mlat=53.06987&amp;mlon=8.92444" TargetMode="External"/><Relationship Id="rId15" Type="http://schemas.openxmlformats.org/officeDocument/2006/relationships/hyperlink" Target="https://www.openstreetmap.org/?mlat=53.07109&amp;mlon=8.92426" TargetMode="External"/><Relationship Id="rId16" Type="http://schemas.openxmlformats.org/officeDocument/2006/relationships/hyperlink" Target="https://www.openstreetmap.org/?mlat=53.06959&amp;mlon=8.93791" TargetMode="External"/><Relationship Id="rId17" Type="http://schemas.openxmlformats.org/officeDocument/2006/relationships/hyperlink" Target="https://www.openstreetmap.org/?mlat=53.06961&amp;mlon=8.93782" TargetMode="External"/><Relationship Id="rId18" Type="http://schemas.openxmlformats.org/officeDocument/2006/relationships/hyperlink" Target="https://www.openstreetmap.org/?mlat=53.07023&amp;mlon=8.93731" TargetMode="External"/><Relationship Id="rId19" Type="http://schemas.openxmlformats.org/officeDocument/2006/relationships/hyperlink" Target="https://www.openstreetmap.org/?mlat=53.07023&amp;mlon=8.93731" TargetMode="External"/><Relationship Id="rId20" Type="http://schemas.openxmlformats.org/officeDocument/2006/relationships/hyperlink" Target="https://www.openstreetmap.org/?mlat=53.07122&amp;mlon=8.93862" TargetMode="External"/><Relationship Id="rId21" Type="http://schemas.openxmlformats.org/officeDocument/2006/relationships/hyperlink" Target="https://www.openstreetmap.org/?mlat=53.07073&amp;mlon=8.93729" TargetMode="External"/><Relationship Id="rId22" Type="http://schemas.openxmlformats.org/officeDocument/2006/relationships/hyperlink" Target="https://www.openstreetmap.org/?mlat=53.07117&amp;mlon=8.93853" TargetMode="External"/><Relationship Id="rId23" Type="http://schemas.openxmlformats.org/officeDocument/2006/relationships/hyperlink" Target="https://www.openstreetmap.org/?mlat=53.07072&amp;mlon=8.93787" TargetMode="External"/><Relationship Id="rId24" Type="http://schemas.openxmlformats.org/officeDocument/2006/relationships/hyperlink" Target="https://www.openstreetmap.org/?mlat=53.07104&amp;mlon=8.93712" TargetMode="External"/><Relationship Id="rId25" Type="http://schemas.openxmlformats.org/officeDocument/2006/relationships/hyperlink" Target="https://www.openstreetmap.org/?mlat=53.07104&amp;mlon=8.93712" TargetMode="External"/><Relationship Id="rId26" Type="http://schemas.openxmlformats.org/officeDocument/2006/relationships/hyperlink" Target="https://www.openstreetmap.org/?mlat=53.07078&amp;mlon=8.93781" TargetMode="External"/><Relationship Id="rId27" Type="http://schemas.openxmlformats.org/officeDocument/2006/relationships/hyperlink" Target="https://www.openstreetmap.org/?mlat=53.07093&amp;mlon=8.93774" TargetMode="External"/><Relationship Id="rId28" Type="http://schemas.openxmlformats.org/officeDocument/2006/relationships/hyperlink" Target="https://www.openstreetmap.org/?mlat=53.07097&amp;mlon=8.93767" TargetMode="External"/><Relationship Id="rId29" Type="http://schemas.openxmlformats.org/officeDocument/2006/relationships/hyperlink" Target="https://www.openstreetmap.org/?mlat=53.07121&amp;mlon=8.93747" TargetMode="External"/><Relationship Id="rId30" Type="http://schemas.openxmlformats.org/officeDocument/2006/relationships/hyperlink" Target="https://www.openstreetmap.org/?mlat=53.07136&amp;mlon=8.93739" TargetMode="External"/><Relationship Id="rId31" Type="http://schemas.openxmlformats.org/officeDocument/2006/relationships/hyperlink" Target="https://www.openstreetmap.org/?mlat=53.07224&amp;mlon=8.93665" TargetMode="External"/><Relationship Id="rId32" Type="http://schemas.openxmlformats.org/officeDocument/2006/relationships/hyperlink" Target="https://www.openstreetmap.org/?mlat=53.07226&amp;mlon=8.93674" TargetMode="External"/><Relationship Id="rId33" Type="http://schemas.openxmlformats.org/officeDocument/2006/relationships/hyperlink" Target="https://www.openstreetmap.org/?mlat=53.07226&amp;mlon=8.93674" TargetMode="External"/><Relationship Id="rId34" Type="http://schemas.openxmlformats.org/officeDocument/2006/relationships/hyperlink" Target="https://www.openstreetmap.org/?mlat=53.07231&amp;mlon=8.93693" TargetMode="External"/><Relationship Id="rId35" Type="http://schemas.openxmlformats.org/officeDocument/2006/relationships/hyperlink" Target="https://www.openstreetmap.org/?mlat=53.07234&amp;mlon=8.93700" TargetMode="External"/><Relationship Id="rId36" Type="http://schemas.openxmlformats.org/officeDocument/2006/relationships/hyperlink" Target="https://www.openstreetmap.org/?mlat=53.07248&amp;mlon=8.93657" TargetMode="External"/><Relationship Id="rId37" Type="http://schemas.openxmlformats.org/officeDocument/2006/relationships/hyperlink" Target="https://www.openstreetmap.org/?mlat=53.07248&amp;mlon=8.93657" TargetMode="External"/><Relationship Id="rId38" Type="http://schemas.openxmlformats.org/officeDocument/2006/relationships/hyperlink" Target="https://www.openstreetmap.org/?mlat=53.07260&amp;mlon=8.93655" TargetMode="External"/><Relationship Id="rId39" Type="http://schemas.openxmlformats.org/officeDocument/2006/relationships/hyperlink" Target="https://www.openstreetmap.org/?mlat=53.07261&amp;mlon=8.93629" TargetMode="External"/><Relationship Id="rId40" Type="http://schemas.openxmlformats.org/officeDocument/2006/relationships/hyperlink" Target="https://www.openstreetmap.org/?mlat=53.06338&amp;mlon=8.94870" TargetMode="External"/><Relationship Id="rId41" Type="http://schemas.openxmlformats.org/officeDocument/2006/relationships/hyperlink" Target="https://www.openstreetmap.org/?mlat=53.06357&amp;mlon=8.94851" TargetMode="External"/><Relationship Id="rId42" Type="http://schemas.openxmlformats.org/officeDocument/2006/relationships/hyperlink" Target="https://www.openstreetmap.org/?mlat=53.06391&amp;mlon=8.94780" TargetMode="External"/><Relationship Id="rId43" Type="http://schemas.openxmlformats.org/officeDocument/2006/relationships/hyperlink" Target="https://www.openstreetmap.org/?mlat=53.06391&amp;mlon=8.94780" TargetMode="External"/><Relationship Id="rId44" Type="http://schemas.openxmlformats.org/officeDocument/2006/relationships/hyperlink" Target="https://www.openstreetmap.org/?mlat=53.07805&amp;mlon=8.95291" TargetMode="External"/><Relationship Id="rId45" Type="http://schemas.openxmlformats.org/officeDocument/2006/relationships/hyperlink" Target="https://www.openstreetmap.org/?mlat=53.07489&amp;mlon=8.95631" TargetMode="External"/><Relationship Id="rId46" Type="http://schemas.openxmlformats.org/officeDocument/2006/relationships/hyperlink" Target="https://www.openstreetmap.org/?mlat=53.07290&amp;mlon=8.95544" TargetMode="External"/><Relationship Id="rId47" Type="http://schemas.openxmlformats.org/officeDocument/2006/relationships/hyperlink" Target="https://www.openstreetmap.org/?mlat=53.07290&amp;mlon=8.95544" TargetMode="External"/><Relationship Id="rId48" Type="http://schemas.openxmlformats.org/officeDocument/2006/relationships/hyperlink" Target="https://www.openstreetmap.org/?mlat=53.07442&amp;mlon=8.95653" TargetMode="External"/><Relationship Id="rId49" Type="http://schemas.openxmlformats.org/officeDocument/2006/relationships/hyperlink" Target="https://www.openstreetmap.org/?mlat=53.07071&amp;mlon=8.95965" TargetMode="External"/><Relationship Id="rId50" Type="http://schemas.openxmlformats.org/officeDocument/2006/relationships/hyperlink" Target="https://www.openstreetmap.org/?mlat=53.06274&amp;mlon=8.92641" TargetMode="External"/><Relationship Id="rId51" Type="http://schemas.openxmlformats.org/officeDocument/2006/relationships/hyperlink" Target="https://www.openstreetmap.org/?mlat=53.06269&amp;mlon=8.92673" TargetMode="External"/><Relationship Id="rId52" Type="http://schemas.openxmlformats.org/officeDocument/2006/relationships/hyperlink" Target="https://www.openstreetmap.org/?mlat=53.06268&amp;mlon=8.92682" TargetMode="External"/><Relationship Id="rId53" Type="http://schemas.openxmlformats.org/officeDocument/2006/relationships/hyperlink" Target="https://www.openstreetmap.org/?mlat=53.06268&amp;mlon=8.92690" TargetMode="External"/><Relationship Id="rId54" Type="http://schemas.openxmlformats.org/officeDocument/2006/relationships/hyperlink" Target="https://www.openstreetmap.org/?mlat=53.06267&amp;mlon=8.92699" TargetMode="External"/><Relationship Id="rId55" Type="http://schemas.openxmlformats.org/officeDocument/2006/relationships/hyperlink" Target="https://www.openstreetmap.org/?mlat=53.06266&amp;mlon=8.92708" TargetMode="External"/><Relationship Id="rId56" Type="http://schemas.openxmlformats.org/officeDocument/2006/relationships/hyperlink" Target="https://www.openstreetmap.org/?mlat=53.06266&amp;mlon=8.92716" TargetMode="External"/><Relationship Id="rId57" Type="http://schemas.openxmlformats.org/officeDocument/2006/relationships/hyperlink" Target="https://www.openstreetmap.org/?mlat=53.06265&amp;mlon=8.92727" TargetMode="External"/><Relationship Id="rId58" Type="http://schemas.openxmlformats.org/officeDocument/2006/relationships/hyperlink" Target="https://www.openstreetmap.org/?mlat=53.06262&amp;mlon=8.92756" TargetMode="External"/><Relationship Id="rId59" Type="http://schemas.openxmlformats.org/officeDocument/2006/relationships/hyperlink" Target="https://www.openstreetmap.org/?mlat=53.06258&amp;mlon=8.92809" TargetMode="External"/><Relationship Id="rId60" Type="http://schemas.openxmlformats.org/officeDocument/2006/relationships/hyperlink" Target="https://www.openstreetmap.org/?mlat=53.06254&amp;mlon=8.92849" TargetMode="External"/><Relationship Id="rId61" Type="http://schemas.openxmlformats.org/officeDocument/2006/relationships/hyperlink" Target="https://www.openstreetmap.org/?mlat=53.06254&amp;mlon=8.92849" TargetMode="External"/><Relationship Id="rId62" Type="http://schemas.openxmlformats.org/officeDocument/2006/relationships/hyperlink" Target="https://www.openstreetmap.org/?mlat=53.06254&amp;mlon=8.92849" TargetMode="External"/><Relationship Id="rId63" Type="http://schemas.openxmlformats.org/officeDocument/2006/relationships/hyperlink" Target="https://www.openstreetmap.org/?mlat=53.06248&amp;mlon=8.93016" TargetMode="External"/><Relationship Id="rId64" Type="http://schemas.openxmlformats.org/officeDocument/2006/relationships/hyperlink" Target="https://www.openstreetmap.org/?mlat=53.06229&amp;mlon=8.93048" TargetMode="External"/><Relationship Id="rId65" Type="http://schemas.openxmlformats.org/officeDocument/2006/relationships/hyperlink" Target="https://www.openstreetmap.org/?mlat=53.06229&amp;mlon=8.93060" TargetMode="External"/><Relationship Id="rId66" Type="http://schemas.openxmlformats.org/officeDocument/2006/relationships/hyperlink" Target="https://www.openstreetmap.org/?mlat=53.06231&amp;mlon=8.93146" TargetMode="External"/><Relationship Id="rId67" Type="http://schemas.openxmlformats.org/officeDocument/2006/relationships/hyperlink" Target="https://www.openstreetmap.org/?mlat=53.06232&amp;mlon=8.93131" TargetMode="External"/><Relationship Id="rId68" Type="http://schemas.openxmlformats.org/officeDocument/2006/relationships/hyperlink" Target="https://www.openstreetmap.org/?mlat=53.07002&amp;mlon=8.94145" TargetMode="External"/><Relationship Id="rId69" Type="http://schemas.openxmlformats.org/officeDocument/2006/relationships/hyperlink" Target="https://www.openstreetmap.org/?mlat=53.07002&amp;mlon=8.94145" TargetMode="External"/><Relationship Id="rId70" Type="http://schemas.openxmlformats.org/officeDocument/2006/relationships/hyperlink" Target="https://www.openstreetmap.org/?mlat=53.07030&amp;mlon=8.94162" TargetMode="External"/><Relationship Id="rId71" Type="http://schemas.openxmlformats.org/officeDocument/2006/relationships/hyperlink" Target="https://www.openstreetmap.org/?mlat=53.07034&amp;mlon=8.94155" TargetMode="External"/><Relationship Id="rId72" Type="http://schemas.openxmlformats.org/officeDocument/2006/relationships/hyperlink" Target="https://www.openstreetmap.org/?mlat=53.07037&amp;mlon=8.94147" TargetMode="External"/><Relationship Id="rId73" Type="http://schemas.openxmlformats.org/officeDocument/2006/relationships/hyperlink" Target="https://www.openstreetmap.org/?mlat=53.07051&amp;mlon=8.94120" TargetMode="External"/><Relationship Id="rId74" Type="http://schemas.openxmlformats.org/officeDocument/2006/relationships/hyperlink" Target="https://www.openstreetmap.org/?mlat=53.07056&amp;mlon=8.94094" TargetMode="External"/><Relationship Id="rId75" Type="http://schemas.openxmlformats.org/officeDocument/2006/relationships/hyperlink" Target="https://www.openstreetmap.org/?mlat=53.07071&amp;mlon=8.94074" TargetMode="External"/><Relationship Id="rId76" Type="http://schemas.openxmlformats.org/officeDocument/2006/relationships/hyperlink" Target="https://www.openstreetmap.org/?mlat=53.07103&amp;mlon=8.94098" TargetMode="External"/><Relationship Id="rId77" Type="http://schemas.openxmlformats.org/officeDocument/2006/relationships/hyperlink" Target="https://www.openstreetmap.org/?mlat=53.07074&amp;mlon=8.94064" TargetMode="External"/><Relationship Id="rId78" Type="http://schemas.openxmlformats.org/officeDocument/2006/relationships/hyperlink" Target="https://www.openstreetmap.org/?mlat=53.07103&amp;mlon=8.94098" TargetMode="External"/><Relationship Id="rId79" Type="http://schemas.openxmlformats.org/officeDocument/2006/relationships/hyperlink" Target="https://www.openstreetmap.org/?mlat=53.07096&amp;mlon=8.94010" TargetMode="External"/><Relationship Id="rId80" Type="http://schemas.openxmlformats.org/officeDocument/2006/relationships/hyperlink" Target="https://www.openstreetmap.org/?mlat=53.07127&amp;mlon=8.93964" TargetMode="External"/><Relationship Id="rId81" Type="http://schemas.openxmlformats.org/officeDocument/2006/relationships/hyperlink" Target="https://www.openstreetmap.org/?mlat=53.07133&amp;mlon=8.93952" TargetMode="External"/><Relationship Id="rId82" Type="http://schemas.openxmlformats.org/officeDocument/2006/relationships/hyperlink" Target="https://www.openstreetmap.org/?mlat=53.07159&amp;mlon=8.93897" TargetMode="External"/><Relationship Id="rId83" Type="http://schemas.openxmlformats.org/officeDocument/2006/relationships/hyperlink" Target="https://www.openstreetmap.org/?mlat=53.07191&amp;mlon=8.93930" TargetMode="External"/><Relationship Id="rId84" Type="http://schemas.openxmlformats.org/officeDocument/2006/relationships/hyperlink" Target="https://www.openstreetmap.org/?mlat=53.07193&amp;mlon=8.93845" TargetMode="External"/><Relationship Id="rId85" Type="http://schemas.openxmlformats.org/officeDocument/2006/relationships/hyperlink" Target="https://www.openstreetmap.org/?mlat=53.07193&amp;mlon=8.93845" TargetMode="External"/><Relationship Id="rId86" Type="http://schemas.openxmlformats.org/officeDocument/2006/relationships/hyperlink" Target="https://www.openstreetmap.org/?mlat=53.07261&amp;mlon=8.93813" TargetMode="External"/><Relationship Id="rId87" Type="http://schemas.openxmlformats.org/officeDocument/2006/relationships/hyperlink" Target="https://www.openstreetmap.org/?mlat=53.07261&amp;mlon=8.93813" TargetMode="External"/><Relationship Id="rId88" Type="http://schemas.openxmlformats.org/officeDocument/2006/relationships/hyperlink" Target="https://www.openstreetmap.org/?mlat=53.06878&amp;mlon=8.95338" TargetMode="External"/><Relationship Id="rId89" Type="http://schemas.openxmlformats.org/officeDocument/2006/relationships/hyperlink" Target="https://www.openstreetmap.org/?mlat=53.06876&amp;mlon=8.95350" TargetMode="External"/><Relationship Id="rId90" Type="http://schemas.openxmlformats.org/officeDocument/2006/relationships/hyperlink" Target="https://www.openstreetmap.org/?mlat=53.06861&amp;mlon=8.95378" TargetMode="External"/><Relationship Id="rId91" Type="http://schemas.openxmlformats.org/officeDocument/2006/relationships/hyperlink" Target="https://www.openstreetmap.org/?mlat=53.06859&amp;mlon=8.95387" TargetMode="External"/><Relationship Id="rId92" Type="http://schemas.openxmlformats.org/officeDocument/2006/relationships/hyperlink" Target="https://www.openstreetmap.org/?mlat=53.06798&amp;mlon=8.95383" TargetMode="External"/><Relationship Id="rId93" Type="http://schemas.openxmlformats.org/officeDocument/2006/relationships/hyperlink" Target="https://www.openstreetmap.org/?mlat=53.06798&amp;mlon=8.95383" TargetMode="External"/><Relationship Id="rId94" Type="http://schemas.openxmlformats.org/officeDocument/2006/relationships/hyperlink" Target="https://www.openstreetmap.org/?mlat=53.06822&amp;mlon=8.95494" TargetMode="External"/><Relationship Id="rId95" Type="http://schemas.openxmlformats.org/officeDocument/2006/relationships/hyperlink" Target="https://www.openstreetmap.org/?mlat=53.06769&amp;mlon=8.95477" TargetMode="External"/><Relationship Id="rId96" Type="http://schemas.openxmlformats.org/officeDocument/2006/relationships/hyperlink" Target="https://www.openstreetmap.org/?mlat=53.06742&amp;mlon=8.95620" TargetMode="External"/><Relationship Id="rId97" Type="http://schemas.openxmlformats.org/officeDocument/2006/relationships/hyperlink" Target="https://www.openstreetmap.org/?mlat=53.06738&amp;mlon=8.95633" TargetMode="External"/><Relationship Id="rId98" Type="http://schemas.openxmlformats.org/officeDocument/2006/relationships/hyperlink" Target="https://www.openstreetmap.org/?mlat=53.06591&amp;mlon=8.96050" TargetMode="External"/><Relationship Id="rId99" Type="http://schemas.openxmlformats.org/officeDocument/2006/relationships/hyperlink" Target="https://www.openstreetmap.org/?mlat=53.06591&amp;mlon=8.96041" TargetMode="External"/><Relationship Id="rId100" Type="http://schemas.openxmlformats.org/officeDocument/2006/relationships/hyperlink" Target="https://www.openstreetmap.org/?mlat=53.06494&amp;mlon=8.96068" TargetMode="External"/><Relationship Id="rId101" Type="http://schemas.openxmlformats.org/officeDocument/2006/relationships/hyperlink" Target="https://www.openstreetmap.org/?mlat=53.06591&amp;mlon=8.96060" TargetMode="External"/><Relationship Id="rId102" Type="http://schemas.openxmlformats.org/officeDocument/2006/relationships/hyperlink" Target="https://www.openstreetmap.org/?mlat=53.06494&amp;mlon=8.96068" TargetMode="External"/><Relationship Id="rId103" Type="http://schemas.openxmlformats.org/officeDocument/2006/relationships/hyperlink" Target="https://www.openstreetmap.org/?mlat=53.06491&amp;mlon=8.93296" TargetMode="External"/><Relationship Id="rId104" Type="http://schemas.openxmlformats.org/officeDocument/2006/relationships/hyperlink" Target="https://www.openstreetmap.org/?mlat=53.06491&amp;mlon=8.93296" TargetMode="External"/><Relationship Id="rId105" Type="http://schemas.openxmlformats.org/officeDocument/2006/relationships/hyperlink" Target="https://www.openstreetmap.org/?mlat=53.06503&amp;mlon=8.93368" TargetMode="External"/><Relationship Id="rId106" Type="http://schemas.openxmlformats.org/officeDocument/2006/relationships/hyperlink" Target="https://www.openstreetmap.org/?mlat=53.06385&amp;mlon=8.93760" TargetMode="External"/><Relationship Id="rId107" Type="http://schemas.openxmlformats.org/officeDocument/2006/relationships/hyperlink" Target="https://www.openstreetmap.org/?mlat=53.06385&amp;mlon=8.93820" TargetMode="External"/><Relationship Id="rId108" Type="http://schemas.openxmlformats.org/officeDocument/2006/relationships/hyperlink" Target="https://www.openstreetmap.org/?mlat=53.06476&amp;mlon=8.93535" TargetMode="External"/><Relationship Id="rId109" Type="http://schemas.openxmlformats.org/officeDocument/2006/relationships/hyperlink" Target="https://www.openstreetmap.org/?mlat=53.06476&amp;mlon=8.93535" TargetMode="External"/><Relationship Id="rId110" Type="http://schemas.openxmlformats.org/officeDocument/2006/relationships/hyperlink" Target="https://www.openstreetmap.org/?mlat=53.06476&amp;mlon=8.93535" TargetMode="External"/><Relationship Id="rId111" Type="http://schemas.openxmlformats.org/officeDocument/2006/relationships/hyperlink" Target="https://www.openstreetmap.org/?mlat=53.06476&amp;mlon=8.93535" TargetMode="External"/><Relationship Id="rId112" Type="http://schemas.openxmlformats.org/officeDocument/2006/relationships/hyperlink" Target="https://www.openstreetmap.org/?mlat=53.06522&amp;mlon=8.93550" TargetMode="External"/><Relationship Id="rId113" Type="http://schemas.openxmlformats.org/officeDocument/2006/relationships/hyperlink" Target="https://www.openstreetmap.org/?mlat=53.06522&amp;mlon=8.93550" TargetMode="External"/><Relationship Id="rId114" Type="http://schemas.openxmlformats.org/officeDocument/2006/relationships/hyperlink" Target="https://www.openstreetmap.org/?mlat=53.06522&amp;mlon=8.93550" TargetMode="External"/><Relationship Id="rId115" Type="http://schemas.openxmlformats.org/officeDocument/2006/relationships/hyperlink" Target="https://www.openstreetmap.org/?mlat=53.06522&amp;mlon=8.93550" TargetMode="External"/><Relationship Id="rId116" Type="http://schemas.openxmlformats.org/officeDocument/2006/relationships/hyperlink" Target="https://www.openstreetmap.org/?mlat=53.06522&amp;mlon=8.93550" TargetMode="External"/><Relationship Id="rId117" Type="http://schemas.openxmlformats.org/officeDocument/2006/relationships/hyperlink" Target="https://www.openstreetmap.org/?mlat=53.06522&amp;mlon=8.93550" TargetMode="External"/><Relationship Id="rId118" Type="http://schemas.openxmlformats.org/officeDocument/2006/relationships/hyperlink" Target="https://www.openstreetmap.org/?mlat=53.06522&amp;mlon=8.93550" TargetMode="External"/><Relationship Id="rId119" Type="http://schemas.openxmlformats.org/officeDocument/2006/relationships/hyperlink" Target="https://www.openstreetmap.org/?mlat=53.06572&amp;mlon=8.93785" TargetMode="External"/><Relationship Id="rId120" Type="http://schemas.openxmlformats.org/officeDocument/2006/relationships/hyperlink" Target="https://www.openstreetmap.org/?mlat=53.06598&amp;mlon=8.93464" TargetMode="External"/><Relationship Id="rId121" Type="http://schemas.openxmlformats.org/officeDocument/2006/relationships/hyperlink" Target="https://www.openstreetmap.org/?mlat=53.06687&amp;mlon=8.93547" TargetMode="External"/><Relationship Id="rId122" Type="http://schemas.openxmlformats.org/officeDocument/2006/relationships/hyperlink" Target="https://www.openstreetmap.org/?mlat=53.06687&amp;mlon=8.93547" TargetMode="External"/><Relationship Id="rId123" Type="http://schemas.openxmlformats.org/officeDocument/2006/relationships/hyperlink" Target="https://www.openstreetmap.org/?mlat=53.06713&amp;mlon=8.93728" TargetMode="External"/><Relationship Id="rId124" Type="http://schemas.openxmlformats.org/officeDocument/2006/relationships/hyperlink" Target="https://www.openstreetmap.org/?mlat=53.06886&amp;mlon=8.93809" TargetMode="External"/><Relationship Id="rId125" Type="http://schemas.openxmlformats.org/officeDocument/2006/relationships/hyperlink" Target="https://www.openstreetmap.org/?mlat=53.06848&amp;mlon=8.93802" TargetMode="External"/><Relationship Id="rId126" Type="http://schemas.openxmlformats.org/officeDocument/2006/relationships/hyperlink" Target="https://www.openstreetmap.org/?mlat=53.06882&amp;mlon=8.93921" TargetMode="External"/><Relationship Id="rId127" Type="http://schemas.openxmlformats.org/officeDocument/2006/relationships/hyperlink" Target="https://www.openstreetmap.org/?mlat=53.06907&amp;mlon=8.94233" TargetMode="External"/><Relationship Id="rId128" Type="http://schemas.openxmlformats.org/officeDocument/2006/relationships/hyperlink" Target="https://www.openstreetmap.org/?mlat=53.06906&amp;mlon=8.94242" TargetMode="External"/><Relationship Id="rId129" Type="http://schemas.openxmlformats.org/officeDocument/2006/relationships/hyperlink" Target="https://www.openstreetmap.org/?mlat=53.06826&amp;mlon=8.94348" TargetMode="External"/><Relationship Id="rId130" Type="http://schemas.openxmlformats.org/officeDocument/2006/relationships/hyperlink" Target="https://www.openstreetmap.org/?mlat=53.06975&amp;mlon=8.94369" TargetMode="External"/><Relationship Id="rId131" Type="http://schemas.openxmlformats.org/officeDocument/2006/relationships/hyperlink" Target="https://www.openstreetmap.org/?mlat=53.07050&amp;mlon=8.94171" TargetMode="External"/><Relationship Id="rId132" Type="http://schemas.openxmlformats.org/officeDocument/2006/relationships/hyperlink" Target="https://www.openstreetmap.org/?mlat=53.07003&amp;mlon=8.94298" TargetMode="External"/><Relationship Id="rId133" Type="http://schemas.openxmlformats.org/officeDocument/2006/relationships/hyperlink" Target="https://www.openstreetmap.org/?mlat=53.07003&amp;mlon=8.94298" TargetMode="External"/><Relationship Id="rId134" Type="http://schemas.openxmlformats.org/officeDocument/2006/relationships/hyperlink" Target="https://www.openstreetmap.org/?mlat=53.07156&amp;mlon=8.94274" TargetMode="External"/><Relationship Id="rId135" Type="http://schemas.openxmlformats.org/officeDocument/2006/relationships/hyperlink" Target="https://www.openstreetmap.org/?mlat=53.07156&amp;mlon=8.94274" TargetMode="External"/><Relationship Id="rId136" Type="http://schemas.openxmlformats.org/officeDocument/2006/relationships/hyperlink" Target="https://www.openstreetmap.org/?mlat=53.07160&amp;mlon=8.94268" TargetMode="External"/><Relationship Id="rId137" Type="http://schemas.openxmlformats.org/officeDocument/2006/relationships/hyperlink" Target="https://www.openstreetmap.org/?mlat=53.07222&amp;mlon=8.94337" TargetMode="External"/><Relationship Id="rId138" Type="http://schemas.openxmlformats.org/officeDocument/2006/relationships/hyperlink" Target="https://www.openstreetmap.org/?mlat=53.07215&amp;mlon=8.94373" TargetMode="External"/><Relationship Id="rId139" Type="http://schemas.openxmlformats.org/officeDocument/2006/relationships/hyperlink" Target="https://www.openstreetmap.org/?mlat=53.07191&amp;mlon=8.94419" TargetMode="External"/><Relationship Id="rId140" Type="http://schemas.openxmlformats.org/officeDocument/2006/relationships/hyperlink" Target="https://www.openstreetmap.org/?mlat=53.07219&amp;mlon=8.94364" TargetMode="External"/><Relationship Id="rId141" Type="http://schemas.openxmlformats.org/officeDocument/2006/relationships/hyperlink" Target="https://www.openstreetmap.org/?mlat=53.07300&amp;mlon=8.94402" TargetMode="External"/><Relationship Id="rId142" Type="http://schemas.openxmlformats.org/officeDocument/2006/relationships/hyperlink" Target="https://www.openstreetmap.org/?mlat=53.07116&amp;mlon=8.94621" TargetMode="External"/><Relationship Id="rId143" Type="http://schemas.openxmlformats.org/officeDocument/2006/relationships/hyperlink" Target="https://www.openstreetmap.org/?mlat=53.07304&amp;mlon=8.94397" TargetMode="External"/><Relationship Id="rId144" Type="http://schemas.openxmlformats.org/officeDocument/2006/relationships/hyperlink" Target="https://www.openstreetmap.org/?mlat=53.07129&amp;mlon=8.94665" TargetMode="External"/><Relationship Id="rId145" Type="http://schemas.openxmlformats.org/officeDocument/2006/relationships/hyperlink" Target="https://www.openstreetmap.org/?mlat=53.07314&amp;mlon=8.94367" TargetMode="External"/><Relationship Id="rId146" Type="http://schemas.openxmlformats.org/officeDocument/2006/relationships/hyperlink" Target="https://www.openstreetmap.org/?mlat=53.07172&amp;mlon=8.94536" TargetMode="External"/><Relationship Id="rId147" Type="http://schemas.openxmlformats.org/officeDocument/2006/relationships/hyperlink" Target="https://www.openstreetmap.org/?mlat=53.07172&amp;mlon=8.94536" TargetMode="External"/><Relationship Id="rId148" Type="http://schemas.openxmlformats.org/officeDocument/2006/relationships/hyperlink" Target="https://www.openstreetmap.org/?mlat=53.07343&amp;mlon=8.94318" TargetMode="External"/><Relationship Id="rId149" Type="http://schemas.openxmlformats.org/officeDocument/2006/relationships/hyperlink" Target="https://www.openstreetmap.org/?mlat=53.07198&amp;mlon=8.94505" TargetMode="External"/><Relationship Id="rId150" Type="http://schemas.openxmlformats.org/officeDocument/2006/relationships/hyperlink" Target="https://www.openstreetmap.org/?mlat=53.07355&amp;mlon=8.94303" TargetMode="External"/><Relationship Id="rId151" Type="http://schemas.openxmlformats.org/officeDocument/2006/relationships/hyperlink" Target="https://www.openstreetmap.org/?mlat=53.07360&amp;mlon=8.94292" TargetMode="External"/><Relationship Id="rId152" Type="http://schemas.openxmlformats.org/officeDocument/2006/relationships/hyperlink" Target="https://www.openstreetmap.org/?mlat=53.07368&amp;mlon=8.94263" TargetMode="External"/><Relationship Id="rId153" Type="http://schemas.openxmlformats.org/officeDocument/2006/relationships/hyperlink" Target="https://www.openstreetmap.org/?mlat=53.07386&amp;mlon=8.94298" TargetMode="External"/><Relationship Id="rId154" Type="http://schemas.openxmlformats.org/officeDocument/2006/relationships/hyperlink" Target="https://www.openstreetmap.org/?mlat=53.07392&amp;mlon=8.94306" TargetMode="External"/><Relationship Id="rId155" Type="http://schemas.openxmlformats.org/officeDocument/2006/relationships/hyperlink" Target="https://www.openstreetmap.org/?mlat=53.07310&amp;mlon=8.94566" TargetMode="External"/><Relationship Id="rId156" Type="http://schemas.openxmlformats.org/officeDocument/2006/relationships/hyperlink" Target="https://www.openstreetmap.org/?mlat=53.07296&amp;mlon=8.94485" TargetMode="External"/><Relationship Id="rId157" Type="http://schemas.openxmlformats.org/officeDocument/2006/relationships/hyperlink" Target="https://www.openstreetmap.org/?mlat=53.05934&amp;mlon=8.90847" TargetMode="External"/><Relationship Id="rId158" Type="http://schemas.openxmlformats.org/officeDocument/2006/relationships/hyperlink" Target="https://www.openstreetmap.org/?mlat=53.05934&amp;mlon=8.90881" TargetMode="External"/><Relationship Id="rId159" Type="http://schemas.openxmlformats.org/officeDocument/2006/relationships/hyperlink" Target="https://www.openstreetmap.org/?mlat=53.05934&amp;mlon=8.90881" TargetMode="External"/><Relationship Id="rId160" Type="http://schemas.openxmlformats.org/officeDocument/2006/relationships/hyperlink" Target="https://www.openstreetmap.org/?mlat=53.05935&amp;mlon=8.90950" TargetMode="External"/><Relationship Id="rId161" Type="http://schemas.openxmlformats.org/officeDocument/2006/relationships/hyperlink" Target="https://www.openstreetmap.org/?mlat=53.05935&amp;mlon=8.90950" TargetMode="External"/><Relationship Id="rId162" Type="http://schemas.openxmlformats.org/officeDocument/2006/relationships/hyperlink" Target="https://www.openstreetmap.org/?mlat=53.05935&amp;mlon=8.90950" TargetMode="External"/><Relationship Id="rId163" Type="http://schemas.openxmlformats.org/officeDocument/2006/relationships/hyperlink" Target="https://www.openstreetmap.org/?mlat=53.05968&amp;mlon=8.90941" TargetMode="External"/><Relationship Id="rId164" Type="http://schemas.openxmlformats.org/officeDocument/2006/relationships/hyperlink" Target="https://www.openstreetmap.org/?mlat=53.05929&amp;mlon=8.91021" TargetMode="External"/><Relationship Id="rId165" Type="http://schemas.openxmlformats.org/officeDocument/2006/relationships/hyperlink" Target="https://www.openstreetmap.org/?mlat=53.05940&amp;mlon=8.91412" TargetMode="External"/><Relationship Id="rId166" Type="http://schemas.openxmlformats.org/officeDocument/2006/relationships/hyperlink" Target="https://www.openstreetmap.org/?mlat=53.05943&amp;mlon=8.91488" TargetMode="External"/><Relationship Id="rId167" Type="http://schemas.openxmlformats.org/officeDocument/2006/relationships/hyperlink" Target="https://www.openstreetmap.org/?mlat=53.05940&amp;mlon=8.91550" TargetMode="External"/><Relationship Id="rId168" Type="http://schemas.openxmlformats.org/officeDocument/2006/relationships/hyperlink" Target="https://www.openstreetmap.org/?mlat=53.05975&amp;mlon=8.91559" TargetMode="External"/><Relationship Id="rId169" Type="http://schemas.openxmlformats.org/officeDocument/2006/relationships/hyperlink" Target="https://www.openstreetmap.org/?mlat=53.05976&amp;mlon=8.91617" TargetMode="External"/><Relationship Id="rId170" Type="http://schemas.openxmlformats.org/officeDocument/2006/relationships/hyperlink" Target="https://www.openstreetmap.org/?mlat=53.05944&amp;mlon=8.91708" TargetMode="External"/><Relationship Id="rId171" Type="http://schemas.openxmlformats.org/officeDocument/2006/relationships/hyperlink" Target="https://www.openstreetmap.org/?mlat=53.05944&amp;mlon=8.91708" TargetMode="External"/><Relationship Id="rId172" Type="http://schemas.openxmlformats.org/officeDocument/2006/relationships/hyperlink" Target="https://www.openstreetmap.org/?mlat=53.05975&amp;mlon=8.91650" TargetMode="External"/><Relationship Id="rId173" Type="http://schemas.openxmlformats.org/officeDocument/2006/relationships/hyperlink" Target="https://www.openstreetmap.org/?mlat=53.05943&amp;mlon=8.91891" TargetMode="External"/><Relationship Id="rId174" Type="http://schemas.openxmlformats.org/officeDocument/2006/relationships/hyperlink" Target="https://www.openstreetmap.org/?mlat=53.05970&amp;mlon=8.91987" TargetMode="External"/><Relationship Id="rId175" Type="http://schemas.openxmlformats.org/officeDocument/2006/relationships/hyperlink" Target="https://www.openstreetmap.org/?mlat=53.05974&amp;mlon=8.92048" TargetMode="External"/><Relationship Id="rId176" Type="http://schemas.openxmlformats.org/officeDocument/2006/relationships/hyperlink" Target="https://www.openstreetmap.org/?mlat=53.05974&amp;mlon=8.92048" TargetMode="External"/><Relationship Id="rId177" Type="http://schemas.openxmlformats.org/officeDocument/2006/relationships/hyperlink" Target="https://www.openstreetmap.org/?mlat=53.05974&amp;mlon=8.92058" TargetMode="External"/><Relationship Id="rId178" Type="http://schemas.openxmlformats.org/officeDocument/2006/relationships/hyperlink" Target="https://www.openstreetmap.org/?mlat=53.05974&amp;mlon=8.92058" TargetMode="External"/><Relationship Id="rId179" Type="http://schemas.openxmlformats.org/officeDocument/2006/relationships/hyperlink" Target="https://www.openstreetmap.org/?mlat=53.05974&amp;mlon=8.92076" TargetMode="External"/><Relationship Id="rId180" Type="http://schemas.openxmlformats.org/officeDocument/2006/relationships/hyperlink" Target="https://www.openstreetmap.org/?mlat=53.05974&amp;mlon=8.92076" TargetMode="External"/><Relationship Id="rId181" Type="http://schemas.openxmlformats.org/officeDocument/2006/relationships/hyperlink" Target="https://www.openstreetmap.org/?mlat=53.05940&amp;mlon=8.92710" TargetMode="External"/><Relationship Id="rId182" Type="http://schemas.openxmlformats.org/officeDocument/2006/relationships/hyperlink" Target="https://www.openstreetmap.org/?mlat=53.05882&amp;mlon=8.93072" TargetMode="External"/><Relationship Id="rId183" Type="http://schemas.openxmlformats.org/officeDocument/2006/relationships/hyperlink" Target="https://www.openstreetmap.org/?mlat=53.05882&amp;mlon=8.93072" TargetMode="External"/><Relationship Id="rId184" Type="http://schemas.openxmlformats.org/officeDocument/2006/relationships/hyperlink" Target="https://www.openstreetmap.org/?mlat=53.05879&amp;mlon=8.93133" TargetMode="External"/><Relationship Id="rId185" Type="http://schemas.openxmlformats.org/officeDocument/2006/relationships/hyperlink" Target="https://www.openstreetmap.org/?mlat=53.05877&amp;mlon=8.93181" TargetMode="External"/><Relationship Id="rId186" Type="http://schemas.openxmlformats.org/officeDocument/2006/relationships/hyperlink" Target="https://www.openstreetmap.org/?mlat=53.05875&amp;mlon=8.93199" TargetMode="External"/><Relationship Id="rId187" Type="http://schemas.openxmlformats.org/officeDocument/2006/relationships/hyperlink" Target="https://www.openstreetmap.org/?mlat=53.05927&amp;mlon=8.93463" TargetMode="External"/><Relationship Id="rId188" Type="http://schemas.openxmlformats.org/officeDocument/2006/relationships/hyperlink" Target="https://www.openstreetmap.org/?mlat=53.05950&amp;mlon=8.93507" TargetMode="External"/><Relationship Id="rId189" Type="http://schemas.openxmlformats.org/officeDocument/2006/relationships/hyperlink" Target="https://www.openstreetmap.org/?mlat=53.05904&amp;mlon=8.93658" TargetMode="External"/><Relationship Id="rId190" Type="http://schemas.openxmlformats.org/officeDocument/2006/relationships/hyperlink" Target="https://www.openstreetmap.org/?mlat=53.05886&amp;mlon=8.93683" TargetMode="External"/><Relationship Id="rId191" Type="http://schemas.openxmlformats.org/officeDocument/2006/relationships/hyperlink" Target="https://www.openstreetmap.org/?mlat=53.05993&amp;mlon=8.93591" TargetMode="External"/><Relationship Id="rId192" Type="http://schemas.openxmlformats.org/officeDocument/2006/relationships/hyperlink" Target="https://www.openstreetmap.org/?mlat=53.05834&amp;mlon=8.93728" TargetMode="External"/><Relationship Id="rId193" Type="http://schemas.openxmlformats.org/officeDocument/2006/relationships/hyperlink" Target="https://www.openstreetmap.org/?mlat=53.05834&amp;mlon=8.93728" TargetMode="External"/><Relationship Id="rId194" Type="http://schemas.openxmlformats.org/officeDocument/2006/relationships/hyperlink" Target="https://www.openstreetmap.org/?mlat=53.05973&amp;mlon=8.93626" TargetMode="External"/><Relationship Id="rId195" Type="http://schemas.openxmlformats.org/officeDocument/2006/relationships/hyperlink" Target="https://www.openstreetmap.org/?mlat=53.05844&amp;mlon=8.93781" TargetMode="External"/><Relationship Id="rId196" Type="http://schemas.openxmlformats.org/officeDocument/2006/relationships/hyperlink" Target="https://www.openstreetmap.org/?mlat=53.05954&amp;mlon=8.93651" TargetMode="External"/><Relationship Id="rId197" Type="http://schemas.openxmlformats.org/officeDocument/2006/relationships/hyperlink" Target="https://www.openstreetmap.org/?mlat=53.05954&amp;mlon=8.93651" TargetMode="External"/><Relationship Id="rId198" Type="http://schemas.openxmlformats.org/officeDocument/2006/relationships/hyperlink" Target="https://www.openstreetmap.org/?mlat=53.05937&amp;mlon=8.93665" TargetMode="External"/><Relationship Id="rId199" Type="http://schemas.openxmlformats.org/officeDocument/2006/relationships/hyperlink" Target="https://www.openstreetmap.org/?mlat=53.05945&amp;mlon=8.93668" TargetMode="External"/><Relationship Id="rId200" Type="http://schemas.openxmlformats.org/officeDocument/2006/relationships/hyperlink" Target="https://www.openstreetmap.org/?mlat=53.05830&amp;mlon=8.94000" TargetMode="External"/><Relationship Id="rId201" Type="http://schemas.openxmlformats.org/officeDocument/2006/relationships/hyperlink" Target="https://www.openstreetmap.org/?mlat=53.05877&amp;mlon=8.93815" TargetMode="External"/><Relationship Id="rId202" Type="http://schemas.openxmlformats.org/officeDocument/2006/relationships/hyperlink" Target="https://www.openstreetmap.org/?mlat=53.05829&amp;mlon=8.94011" TargetMode="External"/><Relationship Id="rId203" Type="http://schemas.openxmlformats.org/officeDocument/2006/relationships/hyperlink" Target="https://www.openstreetmap.org/?mlat=53.05876&amp;mlon=8.93826" TargetMode="External"/><Relationship Id="rId204" Type="http://schemas.openxmlformats.org/officeDocument/2006/relationships/hyperlink" Target="https://www.openstreetmap.org/?mlat=53.05830&amp;mlon=8.94040" TargetMode="External"/><Relationship Id="rId205" Type="http://schemas.openxmlformats.org/officeDocument/2006/relationships/hyperlink" Target="https://www.openstreetmap.org/?mlat=53.05872&amp;mlon=8.94055" TargetMode="External"/><Relationship Id="rId206" Type="http://schemas.openxmlformats.org/officeDocument/2006/relationships/hyperlink" Target="https://www.openstreetmap.org/?mlat=53.05872&amp;mlon=8.94055" TargetMode="External"/><Relationship Id="rId207" Type="http://schemas.openxmlformats.org/officeDocument/2006/relationships/hyperlink" Target="https://www.openstreetmap.org/?mlat=53.05780&amp;mlon=8.94108" TargetMode="External"/><Relationship Id="rId208" Type="http://schemas.openxmlformats.org/officeDocument/2006/relationships/hyperlink" Target="https://www.openstreetmap.org/?mlat=53.05864&amp;mlon=8.94088" TargetMode="External"/><Relationship Id="rId209" Type="http://schemas.openxmlformats.org/officeDocument/2006/relationships/hyperlink" Target="https://www.openstreetmap.org/?mlat=53.05823&amp;mlon=8.94134" TargetMode="External"/><Relationship Id="rId210" Type="http://schemas.openxmlformats.org/officeDocument/2006/relationships/hyperlink" Target="https://www.openstreetmap.org/?mlat=53.05858&amp;mlon=8.94152" TargetMode="External"/><Relationship Id="rId211" Type="http://schemas.openxmlformats.org/officeDocument/2006/relationships/hyperlink" Target="https://www.openstreetmap.org/?mlat=53.05825&amp;mlon=8.94171" TargetMode="External"/><Relationship Id="rId212" Type="http://schemas.openxmlformats.org/officeDocument/2006/relationships/hyperlink" Target="https://www.openstreetmap.org/?mlat=53.05856&amp;mlon=8.94192" TargetMode="External"/><Relationship Id="rId213" Type="http://schemas.openxmlformats.org/officeDocument/2006/relationships/hyperlink" Target="https://www.openstreetmap.org/?mlat=53.05856&amp;mlon=8.94192" TargetMode="External"/><Relationship Id="rId214" Type="http://schemas.openxmlformats.org/officeDocument/2006/relationships/hyperlink" Target="https://www.openstreetmap.org/?mlat=53.05825&amp;mlon=8.94171" TargetMode="External"/><Relationship Id="rId215" Type="http://schemas.openxmlformats.org/officeDocument/2006/relationships/hyperlink" Target="https://www.openstreetmap.org/?mlat=53.05854&amp;mlon=8.94226" TargetMode="External"/><Relationship Id="rId216" Type="http://schemas.openxmlformats.org/officeDocument/2006/relationships/hyperlink" Target="https://www.openstreetmap.org/?mlat=53.05818&amp;mlon=8.94221" TargetMode="External"/><Relationship Id="rId217" Type="http://schemas.openxmlformats.org/officeDocument/2006/relationships/hyperlink" Target="https://www.openstreetmap.org/?mlat=53.05837&amp;mlon=8.94393" TargetMode="External"/><Relationship Id="rId218" Type="http://schemas.openxmlformats.org/officeDocument/2006/relationships/hyperlink" Target="https://www.openstreetmap.org/?mlat=53.05812&amp;mlon=8.94423" TargetMode="External"/><Relationship Id="rId219" Type="http://schemas.openxmlformats.org/officeDocument/2006/relationships/hyperlink" Target="https://www.openstreetmap.org/?mlat=53.05836&amp;mlon=8.94400" TargetMode="External"/><Relationship Id="rId220" Type="http://schemas.openxmlformats.org/officeDocument/2006/relationships/hyperlink" Target="https://www.openstreetmap.org/?mlat=53.05809&amp;mlon=8.94451" TargetMode="External"/><Relationship Id="rId221" Type="http://schemas.openxmlformats.org/officeDocument/2006/relationships/hyperlink" Target="https://www.openstreetmap.org/?mlat=53.05836&amp;mlon=8.94407" TargetMode="External"/><Relationship Id="rId222" Type="http://schemas.openxmlformats.org/officeDocument/2006/relationships/hyperlink" Target="https://www.openstreetmap.org/?mlat=53.05842&amp;mlon=8.94442" TargetMode="External"/><Relationship Id="rId223" Type="http://schemas.openxmlformats.org/officeDocument/2006/relationships/hyperlink" Target="https://www.openstreetmap.org/?mlat=53.05837&amp;mlon=8.94716" TargetMode="External"/><Relationship Id="rId224" Type="http://schemas.openxmlformats.org/officeDocument/2006/relationships/hyperlink" Target="https://www.openstreetmap.org/?mlat=53.05837&amp;mlon=8.94716" TargetMode="External"/><Relationship Id="rId225" Type="http://schemas.openxmlformats.org/officeDocument/2006/relationships/hyperlink" Target="https://www.openstreetmap.org/?mlat=53.05823&amp;mlon=8.94810" TargetMode="External"/><Relationship Id="rId226" Type="http://schemas.openxmlformats.org/officeDocument/2006/relationships/hyperlink" Target="https://www.openstreetmap.org/?mlat=53.05820&amp;mlon=8.94893" TargetMode="External"/><Relationship Id="rId227" Type="http://schemas.openxmlformats.org/officeDocument/2006/relationships/hyperlink" Target="https://www.openstreetmap.org/?mlat=53.05815&amp;mlon=8.94918" TargetMode="External"/><Relationship Id="rId228" Type="http://schemas.openxmlformats.org/officeDocument/2006/relationships/hyperlink" Target="https://www.openstreetmap.org/?mlat=53.05809&amp;mlon=8.95023" TargetMode="External"/><Relationship Id="rId229" Type="http://schemas.openxmlformats.org/officeDocument/2006/relationships/hyperlink" Target="https://www.openstreetmap.org/?mlat=53.05810&amp;mlon=8.95071" TargetMode="External"/><Relationship Id="rId230" Type="http://schemas.openxmlformats.org/officeDocument/2006/relationships/hyperlink" Target="https://www.openstreetmap.org/?mlat=53.05737&amp;mlon=8.95296" TargetMode="External"/><Relationship Id="rId231" Type="http://schemas.openxmlformats.org/officeDocument/2006/relationships/hyperlink" Target="https://www.openstreetmap.org/?mlat=53.05824&amp;mlon=8.95391" TargetMode="External"/><Relationship Id="rId232" Type="http://schemas.openxmlformats.org/officeDocument/2006/relationships/hyperlink" Target="https://www.openstreetmap.org/?mlat=53.05837&amp;mlon=8.95427" TargetMode="External"/><Relationship Id="rId233" Type="http://schemas.openxmlformats.org/officeDocument/2006/relationships/hyperlink" Target="https://www.openstreetmap.org/?mlat=53.05840&amp;mlon=8.95486" TargetMode="External"/><Relationship Id="rId234" Type="http://schemas.openxmlformats.org/officeDocument/2006/relationships/hyperlink" Target="https://www.openstreetmap.org/?mlat=53.05627&amp;mlon=8.95396" TargetMode="External"/><Relationship Id="rId235" Type="http://schemas.openxmlformats.org/officeDocument/2006/relationships/hyperlink" Target="https://www.openstreetmap.org/?mlat=53.05710&amp;mlon=8.95649" TargetMode="External"/><Relationship Id="rId236" Type="http://schemas.openxmlformats.org/officeDocument/2006/relationships/hyperlink" Target="https://www.openstreetmap.org/?mlat=53.05725&amp;mlon=8.95790" TargetMode="External"/><Relationship Id="rId237" Type="http://schemas.openxmlformats.org/officeDocument/2006/relationships/hyperlink" Target="https://www.openstreetmap.org/?mlat=53.05791&amp;mlon=8.95988" TargetMode="External"/><Relationship Id="rId238" Type="http://schemas.openxmlformats.org/officeDocument/2006/relationships/hyperlink" Target="https://www.openstreetmap.org/?mlat=53.05791&amp;mlon=8.95988" TargetMode="External"/><Relationship Id="rId239" Type="http://schemas.openxmlformats.org/officeDocument/2006/relationships/hyperlink" Target="https://www.openstreetmap.org/?mlat=53.05780&amp;mlon=8.96071" TargetMode="External"/><Relationship Id="rId240" Type="http://schemas.openxmlformats.org/officeDocument/2006/relationships/hyperlink" Target="https://www.openstreetmap.org/?mlat=53.05721&amp;mlon=8.96063" TargetMode="External"/><Relationship Id="rId241" Type="http://schemas.openxmlformats.org/officeDocument/2006/relationships/hyperlink" Target="https://www.openstreetmap.org/?mlat=53.05745&amp;mlon=8.96105" TargetMode="External"/><Relationship Id="rId242" Type="http://schemas.openxmlformats.org/officeDocument/2006/relationships/hyperlink" Target="https://www.openstreetmap.org/?mlat=53.05759&amp;mlon=8.96126" TargetMode="External"/><Relationship Id="rId243" Type="http://schemas.openxmlformats.org/officeDocument/2006/relationships/hyperlink" Target="https://www.openstreetmap.org/?mlat=53.05720&amp;mlon=8.96154" TargetMode="External"/><Relationship Id="rId244" Type="http://schemas.openxmlformats.org/officeDocument/2006/relationships/hyperlink" Target="https://www.openstreetmap.org/?mlat=53.05789&amp;mlon=8.96204" TargetMode="External"/><Relationship Id="rId245" Type="http://schemas.openxmlformats.org/officeDocument/2006/relationships/hyperlink" Target="https://www.openstreetmap.org/?mlat=53.05789&amp;mlon=8.96204" TargetMode="External"/><Relationship Id="rId246" Type="http://schemas.openxmlformats.org/officeDocument/2006/relationships/hyperlink" Target="https://www.openstreetmap.org/?mlat=53.05719&amp;mlon=8.96211" TargetMode="External"/><Relationship Id="rId247" Type="http://schemas.openxmlformats.org/officeDocument/2006/relationships/hyperlink" Target="https://www.openstreetmap.org/?mlat=53.05747&amp;mlon=8.96223" TargetMode="External"/><Relationship Id="rId248" Type="http://schemas.openxmlformats.org/officeDocument/2006/relationships/hyperlink" Target="https://www.openstreetmap.org/?mlat=53.05747&amp;mlon=8.96223" TargetMode="External"/><Relationship Id="rId249" Type="http://schemas.openxmlformats.org/officeDocument/2006/relationships/hyperlink" Target="https://www.openstreetmap.org/?mlat=53.05747&amp;mlon=8.96223" TargetMode="External"/><Relationship Id="rId250" Type="http://schemas.openxmlformats.org/officeDocument/2006/relationships/hyperlink" Target="https://www.openstreetmap.org/?mlat=53.05709&amp;mlon=8.96238" TargetMode="External"/><Relationship Id="rId251" Type="http://schemas.openxmlformats.org/officeDocument/2006/relationships/hyperlink" Target="https://www.openstreetmap.org/?mlat=53.05743&amp;mlon=8.96250" TargetMode="External"/><Relationship Id="rId252" Type="http://schemas.openxmlformats.org/officeDocument/2006/relationships/hyperlink" Target="https://www.openstreetmap.org/?mlat=53.05657&amp;mlon=8.96263" TargetMode="External"/><Relationship Id="rId253" Type="http://schemas.openxmlformats.org/officeDocument/2006/relationships/hyperlink" Target="https://www.openstreetmap.org/?mlat=53.05712&amp;mlon=8.96300" TargetMode="External"/><Relationship Id="rId254" Type="http://schemas.openxmlformats.org/officeDocument/2006/relationships/hyperlink" Target="https://www.openstreetmap.org/?mlat=53.05803&amp;mlon=8.92155" TargetMode="External"/><Relationship Id="rId255" Type="http://schemas.openxmlformats.org/officeDocument/2006/relationships/hyperlink" Target="https://www.openstreetmap.org/?mlat=53.05803&amp;mlon=8.92155" TargetMode="External"/><Relationship Id="rId256" Type="http://schemas.openxmlformats.org/officeDocument/2006/relationships/hyperlink" Target="https://www.openstreetmap.org/?mlat=53.05824&amp;mlon=8.92306" TargetMode="External"/><Relationship Id="rId257" Type="http://schemas.openxmlformats.org/officeDocument/2006/relationships/hyperlink" Target="https://www.openstreetmap.org/?mlat=53.05824&amp;mlon=8.92318" TargetMode="External"/><Relationship Id="rId258" Type="http://schemas.openxmlformats.org/officeDocument/2006/relationships/hyperlink" Target="https://www.openstreetmap.org/?mlat=53.05823&amp;mlon=8.92335" TargetMode="External"/><Relationship Id="rId259" Type="http://schemas.openxmlformats.org/officeDocument/2006/relationships/hyperlink" Target="https://www.openstreetmap.org/?mlat=53.05792&amp;mlon=8.92444" TargetMode="External"/><Relationship Id="rId260" Type="http://schemas.openxmlformats.org/officeDocument/2006/relationships/hyperlink" Target="https://www.openstreetmap.org/?mlat=53.05784&amp;mlon=8.92604" TargetMode="External"/><Relationship Id="rId261" Type="http://schemas.openxmlformats.org/officeDocument/2006/relationships/hyperlink" Target="https://www.openstreetmap.org/?mlat=53.05767&amp;mlon=8.92781" TargetMode="External"/><Relationship Id="rId262" Type="http://schemas.openxmlformats.org/officeDocument/2006/relationships/hyperlink" Target="https://www.openstreetmap.org/?mlat=53.05764&amp;mlon=8.92841" TargetMode="External"/><Relationship Id="rId263" Type="http://schemas.openxmlformats.org/officeDocument/2006/relationships/hyperlink" Target="https://www.openstreetmap.org/?mlat=53.05757&amp;mlon=8.92911" TargetMode="External"/><Relationship Id="rId264" Type="http://schemas.openxmlformats.org/officeDocument/2006/relationships/hyperlink" Target="https://www.openstreetmap.org/?mlat=53.05742&amp;mlon=8.92907" TargetMode="External"/><Relationship Id="rId265" Type="http://schemas.openxmlformats.org/officeDocument/2006/relationships/hyperlink" Target="https://www.openstreetmap.org/?mlat=53.05776&amp;mlon=8.93055" TargetMode="External"/><Relationship Id="rId266" Type="http://schemas.openxmlformats.org/officeDocument/2006/relationships/hyperlink" Target="https://www.openstreetmap.org/?mlat=53.05735&amp;mlon=8.93049" TargetMode="External"/><Relationship Id="rId267" Type="http://schemas.openxmlformats.org/officeDocument/2006/relationships/hyperlink" Target="https://www.openstreetmap.org/?mlat=53.05735&amp;mlon=8.93049" TargetMode="External"/><Relationship Id="rId268" Type="http://schemas.openxmlformats.org/officeDocument/2006/relationships/hyperlink" Target="https://www.openstreetmap.org/?mlat=53.05777&amp;mlon=8.93065" TargetMode="External"/><Relationship Id="rId269" Type="http://schemas.openxmlformats.org/officeDocument/2006/relationships/hyperlink" Target="https://www.openstreetmap.org/?mlat=53.05624&amp;mlon=8.93188" TargetMode="External"/><Relationship Id="rId270" Type="http://schemas.openxmlformats.org/officeDocument/2006/relationships/hyperlink" Target="https://www.openstreetmap.org/?mlat=53.05658&amp;mlon=8.93413" TargetMode="External"/><Relationship Id="rId271" Type="http://schemas.openxmlformats.org/officeDocument/2006/relationships/hyperlink" Target="https://www.openstreetmap.org/?mlat=53.05700&amp;mlon=8.93676" TargetMode="External"/><Relationship Id="rId272" Type="http://schemas.openxmlformats.org/officeDocument/2006/relationships/hyperlink" Target="https://www.openstreetmap.org/?mlat=53.05695&amp;mlon=8.93689" TargetMode="External"/><Relationship Id="rId273" Type="http://schemas.openxmlformats.org/officeDocument/2006/relationships/hyperlink" Target="https://www.openstreetmap.org/?mlat=53.05599&amp;mlon=8.93800" TargetMode="External"/><Relationship Id="rId274" Type="http://schemas.openxmlformats.org/officeDocument/2006/relationships/hyperlink" Target="https://www.openstreetmap.org/?mlat=53.05596&amp;mlon=8.93954" TargetMode="External"/><Relationship Id="rId275" Type="http://schemas.openxmlformats.org/officeDocument/2006/relationships/hyperlink" Target="https://www.openstreetmap.org/?mlat=53.05646&amp;mlon=8.93900" TargetMode="External"/><Relationship Id="rId276" Type="http://schemas.openxmlformats.org/officeDocument/2006/relationships/hyperlink" Target="https://www.openstreetmap.org/?mlat=53.05595&amp;mlon=8.93964" TargetMode="External"/><Relationship Id="rId277" Type="http://schemas.openxmlformats.org/officeDocument/2006/relationships/hyperlink" Target="https://www.openstreetmap.org/?mlat=53.05640&amp;mlon=8.93932" TargetMode="External"/><Relationship Id="rId278" Type="http://schemas.openxmlformats.org/officeDocument/2006/relationships/hyperlink" Target="https://www.openstreetmap.org/?mlat=53.05541&amp;mlon=8.94010" TargetMode="External"/><Relationship Id="rId279" Type="http://schemas.openxmlformats.org/officeDocument/2006/relationships/hyperlink" Target="https://www.openstreetmap.org/?mlat=53.05611&amp;mlon=8.94065" TargetMode="External"/><Relationship Id="rId280" Type="http://schemas.openxmlformats.org/officeDocument/2006/relationships/hyperlink" Target="https://www.openstreetmap.org/?mlat=53.05604&amp;mlon=8.94096" TargetMode="External"/><Relationship Id="rId281" Type="http://schemas.openxmlformats.org/officeDocument/2006/relationships/hyperlink" Target="https://www.openstreetmap.org/?mlat=53.05530&amp;mlon=8.94196" TargetMode="External"/><Relationship Id="rId282" Type="http://schemas.openxmlformats.org/officeDocument/2006/relationships/hyperlink" Target="https://www.openstreetmap.org/?mlat=53.05485&amp;mlon=8.94446" TargetMode="External"/><Relationship Id="rId283" Type="http://schemas.openxmlformats.org/officeDocument/2006/relationships/hyperlink" Target="https://www.openstreetmap.org/?mlat=53.05485&amp;mlon=8.94446" TargetMode="External"/><Relationship Id="rId284" Type="http://schemas.openxmlformats.org/officeDocument/2006/relationships/hyperlink" Target="https://www.openstreetmap.org/?mlat=53.05508&amp;mlon=8.94529" TargetMode="External"/><Relationship Id="rId285" Type="http://schemas.openxmlformats.org/officeDocument/2006/relationships/hyperlink" Target="https://www.openstreetmap.org/?mlat=53.05507&amp;mlon=8.94566" TargetMode="External"/><Relationship Id="rId286" Type="http://schemas.openxmlformats.org/officeDocument/2006/relationships/hyperlink" Target="https://www.openstreetmap.org/?mlat=53.05474&amp;mlon=8.94634" TargetMode="External"/><Relationship Id="rId287" Type="http://schemas.openxmlformats.org/officeDocument/2006/relationships/hyperlink" Target="https://www.openstreetmap.org/?mlat=53.05550&amp;mlon=8.94723" TargetMode="External"/><Relationship Id="rId288" Type="http://schemas.openxmlformats.org/officeDocument/2006/relationships/hyperlink" Target="https://www.openstreetmap.org/?mlat=53.05550&amp;mlon=8.94723" TargetMode="External"/><Relationship Id="rId289" Type="http://schemas.openxmlformats.org/officeDocument/2006/relationships/hyperlink" Target="https://www.openstreetmap.org/?mlat=53.05551&amp;mlon=8.94736" TargetMode="External"/><Relationship Id="rId290" Type="http://schemas.openxmlformats.org/officeDocument/2006/relationships/hyperlink" Target="https://www.openstreetmap.org/?mlat=53.05531&amp;mlon=8.94851" TargetMode="External"/><Relationship Id="rId291" Type="http://schemas.openxmlformats.org/officeDocument/2006/relationships/hyperlink" Target="https://www.openstreetmap.org/?mlat=53.05472&amp;mlon=8.94900" TargetMode="External"/><Relationship Id="rId292" Type="http://schemas.openxmlformats.org/officeDocument/2006/relationships/hyperlink" Target="https://www.openstreetmap.org/?mlat=53.05565&amp;mlon=8.95119" TargetMode="External"/><Relationship Id="rId293" Type="http://schemas.openxmlformats.org/officeDocument/2006/relationships/hyperlink" Target="https://www.openstreetmap.org/?mlat=53.06198&amp;mlon=8.93133" TargetMode="External"/><Relationship Id="rId294" Type="http://schemas.openxmlformats.org/officeDocument/2006/relationships/hyperlink" Target="https://www.openstreetmap.org/?mlat=53.06256&amp;mlon=8.93154" TargetMode="External"/><Relationship Id="rId295" Type="http://schemas.openxmlformats.org/officeDocument/2006/relationships/hyperlink" Target="https://www.openstreetmap.org/?mlat=53.06566&amp;mlon=8.93273" TargetMode="External"/><Relationship Id="rId296" Type="http://schemas.openxmlformats.org/officeDocument/2006/relationships/hyperlink" Target="https://www.openstreetmap.org/?mlat=53.06572&amp;mlon=8.93275" TargetMode="External"/><Relationship Id="rId297" Type="http://schemas.openxmlformats.org/officeDocument/2006/relationships/hyperlink" Target="https://www.openstreetmap.org/?mlat=53.06578&amp;mlon=8.93278" TargetMode="External"/><Relationship Id="rId298" Type="http://schemas.openxmlformats.org/officeDocument/2006/relationships/hyperlink" Target="https://www.openstreetmap.org/?mlat=53.06818&amp;mlon=8.93363" TargetMode="External"/><Relationship Id="rId299" Type="http://schemas.openxmlformats.org/officeDocument/2006/relationships/hyperlink" Target="https://www.openstreetmap.org/?mlat=53.07236&amp;mlon=8.93544" TargetMode="External"/><Relationship Id="rId300" Type="http://schemas.openxmlformats.org/officeDocument/2006/relationships/hyperlink" Target="https://www.openstreetmap.org/?mlat=53.07236&amp;mlon=8.93544" TargetMode="External"/><Relationship Id="rId301" Type="http://schemas.openxmlformats.org/officeDocument/2006/relationships/hyperlink" Target="https://www.openstreetmap.org/?mlat=53.07254&amp;mlon=8.93554" TargetMode="External"/><Relationship Id="rId302" Type="http://schemas.openxmlformats.org/officeDocument/2006/relationships/hyperlink" Target="https://www.openstreetmap.org/?mlat=53.07254&amp;mlon=8.93554" TargetMode="External"/><Relationship Id="rId303" Type="http://schemas.openxmlformats.org/officeDocument/2006/relationships/hyperlink" Target="https://www.openstreetmap.org/?mlat=53.07276&amp;mlon=8.93562" TargetMode="External"/><Relationship Id="rId304" Type="http://schemas.openxmlformats.org/officeDocument/2006/relationships/hyperlink" Target="https://www.openstreetmap.org/?mlat=53.07289&amp;mlon=8.93627" TargetMode="External"/><Relationship Id="rId305" Type="http://schemas.openxmlformats.org/officeDocument/2006/relationships/hyperlink" Target="https://www.openstreetmap.org/?mlat=53.07298&amp;mlon=8.93642" TargetMode="External"/><Relationship Id="rId306" Type="http://schemas.openxmlformats.org/officeDocument/2006/relationships/hyperlink" Target="https://www.openstreetmap.org/?mlat=53.07301&amp;mlon=8.93652" TargetMode="External"/><Relationship Id="rId307" Type="http://schemas.openxmlformats.org/officeDocument/2006/relationships/hyperlink" Target="https://www.openstreetmap.org/?mlat=53.07317&amp;mlon=8.93635" TargetMode="External"/><Relationship Id="rId308" Type="http://schemas.openxmlformats.org/officeDocument/2006/relationships/hyperlink" Target="https://www.openstreetmap.org/?mlat=53.07342&amp;mlon=8.93646" TargetMode="External"/><Relationship Id="rId309" Type="http://schemas.openxmlformats.org/officeDocument/2006/relationships/hyperlink" Target="https://www.openstreetmap.org/?mlat=53.07349&amp;mlon=8.93648" TargetMode="External"/><Relationship Id="rId310" Type="http://schemas.openxmlformats.org/officeDocument/2006/relationships/hyperlink" Target="https://www.openstreetmap.org/?mlat=53.07359&amp;mlon=8.93652" TargetMode="External"/><Relationship Id="rId311" Type="http://schemas.openxmlformats.org/officeDocument/2006/relationships/hyperlink" Target="https://www.openstreetmap.org/?mlat=53.07447&amp;mlon=8.93696" TargetMode="External"/><Relationship Id="rId312" Type="http://schemas.openxmlformats.org/officeDocument/2006/relationships/hyperlink" Target="https://www.openstreetmap.org/?mlat=53.06199&amp;mlon=8.93529" TargetMode="External"/><Relationship Id="rId313" Type="http://schemas.openxmlformats.org/officeDocument/2006/relationships/hyperlink" Target="https://www.openstreetmap.org/?mlat=53.06198&amp;mlon=8.93537" TargetMode="External"/><Relationship Id="rId314" Type="http://schemas.openxmlformats.org/officeDocument/2006/relationships/hyperlink" Target="https://www.openstreetmap.org/?mlat=53.06125&amp;mlon=8.93754" TargetMode="External"/><Relationship Id="rId315" Type="http://schemas.openxmlformats.org/officeDocument/2006/relationships/hyperlink" Target="https://www.openstreetmap.org/?mlat=53.06123&amp;mlon=8.93766" TargetMode="External"/><Relationship Id="rId316" Type="http://schemas.openxmlformats.org/officeDocument/2006/relationships/hyperlink" Target="https://www.openstreetmap.org/?mlat=53.06191&amp;mlon=8.94704" TargetMode="External"/><Relationship Id="rId317" Type="http://schemas.openxmlformats.org/officeDocument/2006/relationships/hyperlink" Target="https://www.openstreetmap.org/?mlat=53.06162&amp;mlon=8.94897" TargetMode="External"/><Relationship Id="rId318" Type="http://schemas.openxmlformats.org/officeDocument/2006/relationships/hyperlink" Target="https://www.openstreetmap.org/?mlat=53.05884&amp;mlon=8.94866" TargetMode="External"/><Relationship Id="rId319" Type="http://schemas.openxmlformats.org/officeDocument/2006/relationships/hyperlink" Target="https://www.openstreetmap.org/?mlat=53.05885&amp;mlon=8.94888" TargetMode="External"/><Relationship Id="rId320" Type="http://schemas.openxmlformats.org/officeDocument/2006/relationships/hyperlink" Target="https://www.openstreetmap.org/?mlat=53.05882&amp;mlon=8.94897" TargetMode="External"/><Relationship Id="rId321" Type="http://schemas.openxmlformats.org/officeDocument/2006/relationships/hyperlink" Target="https://www.openstreetmap.org/?mlat=53.05880&amp;mlon=8.94907" TargetMode="External"/><Relationship Id="rId322" Type="http://schemas.openxmlformats.org/officeDocument/2006/relationships/hyperlink" Target="https://www.openstreetmap.org/?mlat=53.05865&amp;mlon=8.94953" TargetMode="External"/><Relationship Id="rId323" Type="http://schemas.openxmlformats.org/officeDocument/2006/relationships/hyperlink" Target="https://www.openstreetmap.org/?mlat=53.07697&amp;mlon=8.94572" TargetMode="External"/><Relationship Id="rId324" Type="http://schemas.openxmlformats.org/officeDocument/2006/relationships/hyperlink" Target="https://www.openstreetmap.org/?mlat=53.07697&amp;mlon=8.94572" TargetMode="External"/><Relationship Id="rId325" Type="http://schemas.openxmlformats.org/officeDocument/2006/relationships/hyperlink" Target="https://www.openstreetmap.org/?mlat=53.07623&amp;mlon=8.94662" TargetMode="External"/><Relationship Id="rId326" Type="http://schemas.openxmlformats.org/officeDocument/2006/relationships/hyperlink" Target="https://www.openstreetmap.org/?mlat=53.07623&amp;mlon=8.94662" TargetMode="External"/><Relationship Id="rId327" Type="http://schemas.openxmlformats.org/officeDocument/2006/relationships/hyperlink" Target="https://www.openstreetmap.org/?mlat=53.07615&amp;mlon=8.94669" TargetMode="External"/><Relationship Id="rId328" Type="http://schemas.openxmlformats.org/officeDocument/2006/relationships/hyperlink" Target="https://www.openstreetmap.org/?mlat=53.07609&amp;mlon=8.94676" TargetMode="External"/><Relationship Id="rId329" Type="http://schemas.openxmlformats.org/officeDocument/2006/relationships/hyperlink" Target="https://www.openstreetmap.org/?mlat=53.07609&amp;mlon=8.94676" TargetMode="External"/><Relationship Id="rId330" Type="http://schemas.openxmlformats.org/officeDocument/2006/relationships/hyperlink" Target="https://www.openstreetmap.org/?mlat=53.07552&amp;mlon=8.94618" TargetMode="External"/><Relationship Id="rId331" Type="http://schemas.openxmlformats.org/officeDocument/2006/relationships/hyperlink" Target="https://www.openstreetmap.org/?mlat=53.07587&amp;mlon=8.94701" TargetMode="External"/><Relationship Id="rId332" Type="http://schemas.openxmlformats.org/officeDocument/2006/relationships/hyperlink" Target="https://www.openstreetmap.org/?mlat=53.07583&amp;mlon=8.94706" TargetMode="External"/><Relationship Id="rId333" Type="http://schemas.openxmlformats.org/officeDocument/2006/relationships/hyperlink" Target="https://www.openstreetmap.org/?mlat=53.07578&amp;mlon=8.94711" TargetMode="External"/><Relationship Id="rId334" Type="http://schemas.openxmlformats.org/officeDocument/2006/relationships/hyperlink" Target="https://www.openstreetmap.org/?mlat=53.07573&amp;mlon=8.94717" TargetMode="External"/><Relationship Id="rId335" Type="http://schemas.openxmlformats.org/officeDocument/2006/relationships/hyperlink" Target="https://www.openstreetmap.org/?mlat=53.07569&amp;mlon=8.94724" TargetMode="External"/><Relationship Id="rId336" Type="http://schemas.openxmlformats.org/officeDocument/2006/relationships/hyperlink" Target="https://www.openstreetmap.org/?mlat=53.07564&amp;mlon=8.94729" TargetMode="External"/><Relationship Id="rId337" Type="http://schemas.openxmlformats.org/officeDocument/2006/relationships/hyperlink" Target="https://www.openstreetmap.org/?mlat=53.07559&amp;mlon=8.94734" TargetMode="External"/><Relationship Id="rId338" Type="http://schemas.openxmlformats.org/officeDocument/2006/relationships/hyperlink" Target="https://www.openstreetmap.org/?mlat=53.07587&amp;mlon=8.94769" TargetMode="External"/><Relationship Id="rId339" Type="http://schemas.openxmlformats.org/officeDocument/2006/relationships/hyperlink" Target="https://www.openstreetmap.org/?mlat=53.07555&amp;mlon=8.94740" TargetMode="External"/><Relationship Id="rId340" Type="http://schemas.openxmlformats.org/officeDocument/2006/relationships/hyperlink" Target="https://www.openstreetmap.org/?mlat=53.07564&amp;mlon=8.94778" TargetMode="External"/><Relationship Id="rId341" Type="http://schemas.openxmlformats.org/officeDocument/2006/relationships/hyperlink" Target="https://www.openstreetmap.org/?mlat=53.07550&amp;mlon=8.94746" TargetMode="External"/><Relationship Id="rId342" Type="http://schemas.openxmlformats.org/officeDocument/2006/relationships/hyperlink" Target="https://www.openstreetmap.org/?mlat=53.07558&amp;mlon=8.94786" TargetMode="External"/><Relationship Id="rId343" Type="http://schemas.openxmlformats.org/officeDocument/2006/relationships/hyperlink" Target="https://www.openstreetmap.org/?mlat=53.07546&amp;mlon=8.94752" TargetMode="External"/><Relationship Id="rId344" Type="http://schemas.openxmlformats.org/officeDocument/2006/relationships/hyperlink" Target="https://www.openstreetmap.org/?mlat=53.07551&amp;mlon=8.94796" TargetMode="External"/><Relationship Id="rId345" Type="http://schemas.openxmlformats.org/officeDocument/2006/relationships/hyperlink" Target="https://www.openstreetmap.org/?mlat=53.07541&amp;mlon=8.94757" TargetMode="External"/><Relationship Id="rId346" Type="http://schemas.openxmlformats.org/officeDocument/2006/relationships/hyperlink" Target="https://www.openstreetmap.org/?mlat=53.07546&amp;mlon=8.94803" TargetMode="External"/><Relationship Id="rId347" Type="http://schemas.openxmlformats.org/officeDocument/2006/relationships/hyperlink" Target="https://www.openstreetmap.org/?mlat=53.07536&amp;mlon=8.94762" TargetMode="External"/><Relationship Id="rId348" Type="http://schemas.openxmlformats.org/officeDocument/2006/relationships/hyperlink" Target="https://www.openstreetmap.org/?mlat=53.07541&amp;mlon=8.94810" TargetMode="External"/><Relationship Id="rId349" Type="http://schemas.openxmlformats.org/officeDocument/2006/relationships/hyperlink" Target="https://www.openstreetmap.org/?mlat=53.07531&amp;mlon=8.94768" TargetMode="External"/><Relationship Id="rId350" Type="http://schemas.openxmlformats.org/officeDocument/2006/relationships/hyperlink" Target="https://www.openstreetmap.org/?mlat=53.07527&amp;mlon=8.94774" TargetMode="External"/><Relationship Id="rId351" Type="http://schemas.openxmlformats.org/officeDocument/2006/relationships/hyperlink" Target="https://www.openstreetmap.org/?mlat=53.07511&amp;mlon=8.94907" TargetMode="External"/><Relationship Id="rId352" Type="http://schemas.openxmlformats.org/officeDocument/2006/relationships/hyperlink" Target="https://www.openstreetmap.org/?mlat=53.07511&amp;mlon=8.94907" TargetMode="External"/><Relationship Id="rId353" Type="http://schemas.openxmlformats.org/officeDocument/2006/relationships/hyperlink" Target="https://www.openstreetmap.org/?mlat=53.07523&amp;mlon=8.94780" TargetMode="External"/><Relationship Id="rId354" Type="http://schemas.openxmlformats.org/officeDocument/2006/relationships/hyperlink" Target="https://www.openstreetmap.org/?mlat=53.07465&amp;mlon=8.94926" TargetMode="External"/><Relationship Id="rId355" Type="http://schemas.openxmlformats.org/officeDocument/2006/relationships/hyperlink" Target="https://www.openstreetmap.org/?mlat=53.07461&amp;mlon=8.94963" TargetMode="External"/><Relationship Id="rId356" Type="http://schemas.openxmlformats.org/officeDocument/2006/relationships/hyperlink" Target="https://www.openstreetmap.org/?mlat=53.07464&amp;mlon=8.95016" TargetMode="External"/><Relationship Id="rId357" Type="http://schemas.openxmlformats.org/officeDocument/2006/relationships/hyperlink" Target="https://www.openstreetmap.org/?mlat=53.07388&amp;mlon=8.95030" TargetMode="External"/><Relationship Id="rId358" Type="http://schemas.openxmlformats.org/officeDocument/2006/relationships/hyperlink" Target="https://www.openstreetmap.org/?mlat=53.07440&amp;mlon=8.94873" TargetMode="External"/><Relationship Id="rId359" Type="http://schemas.openxmlformats.org/officeDocument/2006/relationships/hyperlink" Target="https://www.openstreetmap.org/?mlat=53.07361&amp;mlon=8.95085" TargetMode="External"/><Relationship Id="rId360" Type="http://schemas.openxmlformats.org/officeDocument/2006/relationships/hyperlink" Target="https://www.openstreetmap.org/?mlat=53.07222&amp;mlon=8.95054" TargetMode="External"/><Relationship Id="rId361" Type="http://schemas.openxmlformats.org/officeDocument/2006/relationships/hyperlink" Target="https://www.openstreetmap.org/?mlat=53.07287&amp;mlon=8.95181" TargetMode="External"/><Relationship Id="rId362" Type="http://schemas.openxmlformats.org/officeDocument/2006/relationships/hyperlink" Target="https://www.openstreetmap.org/?mlat=53.07170&amp;mlon=8.95084" TargetMode="External"/><Relationship Id="rId363" Type="http://schemas.openxmlformats.org/officeDocument/2006/relationships/hyperlink" Target="https://www.openstreetmap.org/?mlat=53.07170&amp;mlon=8.95084" TargetMode="External"/><Relationship Id="rId364" Type="http://schemas.openxmlformats.org/officeDocument/2006/relationships/hyperlink" Target="https://www.openstreetmap.org/?mlat=53.07109&amp;mlon=8.95176" TargetMode="External"/><Relationship Id="rId365" Type="http://schemas.openxmlformats.org/officeDocument/2006/relationships/hyperlink" Target="https://www.openstreetmap.org/?mlat=53.06967&amp;mlon=8.95110" TargetMode="External"/><Relationship Id="rId366" Type="http://schemas.openxmlformats.org/officeDocument/2006/relationships/hyperlink" Target="https://www.openstreetmap.org/?mlat=53.07117&amp;mlon=8.95393" TargetMode="External"/><Relationship Id="rId367" Type="http://schemas.openxmlformats.org/officeDocument/2006/relationships/hyperlink" Target="https://www.openstreetmap.org/?mlat=53.06993&amp;mlon=8.95258" TargetMode="External"/><Relationship Id="rId368" Type="http://schemas.openxmlformats.org/officeDocument/2006/relationships/hyperlink" Target="https://www.openstreetmap.org/?mlat=53.06799&amp;mlon=8.95199" TargetMode="External"/><Relationship Id="rId369" Type="http://schemas.openxmlformats.org/officeDocument/2006/relationships/hyperlink" Target="https://www.openstreetmap.org/?mlat=53.06813&amp;mlon=8.95128" TargetMode="External"/><Relationship Id="rId370" Type="http://schemas.openxmlformats.org/officeDocument/2006/relationships/hyperlink" Target="https://www.openstreetmap.org/?mlat=53.06813&amp;mlon=8.95128" TargetMode="External"/><Relationship Id="rId371" Type="http://schemas.openxmlformats.org/officeDocument/2006/relationships/hyperlink" Target="https://www.openstreetmap.org/?mlat=53.06738&amp;mlon=8.95044" TargetMode="External"/><Relationship Id="rId372" Type="http://schemas.openxmlformats.org/officeDocument/2006/relationships/hyperlink" Target="https://www.openstreetmap.org/?mlat=53.06784&amp;mlon=8.94939" TargetMode="External"/><Relationship Id="rId373" Type="http://schemas.openxmlformats.org/officeDocument/2006/relationships/hyperlink" Target="https://www.openstreetmap.org/?mlat=53.06791&amp;mlon=8.94924" TargetMode="External"/><Relationship Id="rId374" Type="http://schemas.openxmlformats.org/officeDocument/2006/relationships/hyperlink" Target="https://www.openstreetmap.org/?mlat=53.06273&amp;mlon=8.95084" TargetMode="External"/><Relationship Id="rId375" Type="http://schemas.openxmlformats.org/officeDocument/2006/relationships/hyperlink" Target="https://www.openstreetmap.org/?mlat=53.06244&amp;mlon=8.95120" TargetMode="External"/><Relationship Id="rId376" Type="http://schemas.openxmlformats.org/officeDocument/2006/relationships/hyperlink" Target="https://www.openstreetmap.org/?mlat=53.06206&amp;mlon=8.95174" TargetMode="External"/><Relationship Id="rId377" Type="http://schemas.openxmlformats.org/officeDocument/2006/relationships/hyperlink" Target="https://www.openstreetmap.org/?mlat=53.06141&amp;mlon=8.95043" TargetMode="External"/><Relationship Id="rId378" Type="http://schemas.openxmlformats.org/officeDocument/2006/relationships/hyperlink" Target="https://www.openstreetmap.org/?mlat=53.06141&amp;mlon=8.95043" TargetMode="External"/><Relationship Id="rId379" Type="http://schemas.openxmlformats.org/officeDocument/2006/relationships/hyperlink" Target="https://www.openstreetmap.org/?mlat=53.06096&amp;mlon=8.95049" TargetMode="External"/><Relationship Id="rId380" Type="http://schemas.openxmlformats.org/officeDocument/2006/relationships/hyperlink" Target="https://www.openstreetmap.org/?mlat=53.06043&amp;mlon=8.95037" TargetMode="External"/><Relationship Id="rId381" Type="http://schemas.openxmlformats.org/officeDocument/2006/relationships/hyperlink" Target="https://www.openstreetmap.org/?mlat=53.06043&amp;mlon=8.95037" TargetMode="External"/><Relationship Id="rId382" Type="http://schemas.openxmlformats.org/officeDocument/2006/relationships/hyperlink" Target="https://www.openstreetmap.org/?mlat=53.06026&amp;mlon=8.95022" TargetMode="External"/><Relationship Id="rId383" Type="http://schemas.openxmlformats.org/officeDocument/2006/relationships/hyperlink" Target="https://www.openstreetmap.org/?mlat=53.06026&amp;mlon=8.95022" TargetMode="External"/><Relationship Id="rId384" Type="http://schemas.openxmlformats.org/officeDocument/2006/relationships/hyperlink" Target="https://www.openstreetmap.org/?mlat=53.05989&amp;mlon=8.95033" TargetMode="External"/><Relationship Id="rId385" Type="http://schemas.openxmlformats.org/officeDocument/2006/relationships/hyperlink" Target="https://www.openstreetmap.org/?mlat=53.05989&amp;mlon=8.95033" TargetMode="External"/><Relationship Id="rId386" Type="http://schemas.openxmlformats.org/officeDocument/2006/relationships/hyperlink" Target="https://www.openstreetmap.org/?mlat=53.05966&amp;mlon=8.95042" TargetMode="External"/><Relationship Id="rId387" Type="http://schemas.openxmlformats.org/officeDocument/2006/relationships/hyperlink" Target="https://www.openstreetmap.org/?mlat=53.05960&amp;mlon=8.95041" TargetMode="External"/><Relationship Id="rId388" Type="http://schemas.openxmlformats.org/officeDocument/2006/relationships/hyperlink" Target="https://www.openstreetmap.org/?mlat=53.05952&amp;mlon=8.95041" TargetMode="External"/><Relationship Id="rId389" Type="http://schemas.openxmlformats.org/officeDocument/2006/relationships/hyperlink" Target="https://www.openstreetmap.org/?mlat=53.05854&amp;mlon=8.95064" TargetMode="External"/><Relationship Id="rId390" Type="http://schemas.openxmlformats.org/officeDocument/2006/relationships/hyperlink" Target="https://www.openstreetmap.org/?mlat=53.05837&amp;mlon=8.95115" TargetMode="External"/><Relationship Id="rId391" Type="http://schemas.openxmlformats.org/officeDocument/2006/relationships/hyperlink" Target="https://www.openstreetmap.org/?mlat=53.05760&amp;mlon=8.96367" TargetMode="External"/><Relationship Id="rId392" Type="http://schemas.openxmlformats.org/officeDocument/2006/relationships/hyperlink" Target="https://www.openstreetmap.org/?mlat=53.05784&amp;mlon=8.96373" TargetMode="External"/><Relationship Id="rId393" Type="http://schemas.openxmlformats.org/officeDocument/2006/relationships/hyperlink" Target="https://www.openstreetmap.org/?mlat=53.05873&amp;mlon=8.96343" TargetMode="External"/><Relationship Id="rId394" Type="http://schemas.openxmlformats.org/officeDocument/2006/relationships/hyperlink" Target="https://www.openstreetmap.org/?mlat=53.05949&amp;mlon=8.96374" TargetMode="External"/><Relationship Id="rId395" Type="http://schemas.openxmlformats.org/officeDocument/2006/relationships/drawing" Target="../drawings/drawing4.xml"/><Relationship Id="rId396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s://www.openstreetmap.org/?mlat=53.07300&amp;mlon=8.94402" TargetMode="External"/><Relationship Id="rId3" Type="http://schemas.openxmlformats.org/officeDocument/2006/relationships/hyperlink" Target="https://www.openstreetmap.org/?mlat=53.06799&amp;mlon=8.95199" TargetMode="External"/><Relationship Id="rId4" Type="http://schemas.openxmlformats.org/officeDocument/2006/relationships/hyperlink" Target="https://www.openstreetmap.org/?mlat=53.06826&amp;mlon=8.94348" TargetMode="External"/><Relationship Id="rId5" Type="http://schemas.openxmlformats.org/officeDocument/2006/relationships/hyperlink" Target="https://www.openstreetmap.org/?mlat=53.05530&amp;mlon=8.94196" TargetMode="External"/><Relationship Id="rId6" Type="http://schemas.openxmlformats.org/officeDocument/2006/relationships/hyperlink" Target="https://www.openstreetmap.org/?mlat=53.05599&amp;mlon=8.93800" TargetMode="External"/><Relationship Id="rId7" Type="http://schemas.openxmlformats.org/officeDocument/2006/relationships/hyperlink" Target="https://www.openstreetmap.org/?mlat=53.05980&amp;mlon=8.95280" TargetMode="External"/><Relationship Id="rId8" Type="http://schemas.openxmlformats.org/officeDocument/2006/relationships/hyperlink" Target="https://www.openstreetmap.org/?mlat=53.06476&amp;mlon=8.93535" TargetMode="External"/><Relationship Id="rId9" Type="http://schemas.openxmlformats.org/officeDocument/2006/relationships/hyperlink" Target="https://www.openstreetmap.org/?mlat=53.05974&amp;mlon=8.92058" TargetMode="External"/><Relationship Id="rId10" Type="http://schemas.openxmlformats.org/officeDocument/2006/relationships/hyperlink" Target="https://www.openstreetmap.org/?mlat=53.06273&amp;mlon=8.95084" TargetMode="External"/><Relationship Id="rId11" Type="http://schemas.openxmlformats.org/officeDocument/2006/relationships/hyperlink" Target="https://www.openstreetmap.org/?mlat=53.07527&amp;mlon=8.94774" TargetMode="External"/><Relationship Id="rId12" Type="http://schemas.openxmlformats.org/officeDocument/2006/relationships/hyperlink" Target="https://www.openstreetmap.org/?mlat=53.07546&amp;mlon=8.94752" TargetMode="External"/><Relationship Id="rId13" Type="http://schemas.openxmlformats.org/officeDocument/2006/relationships/hyperlink" Target="https://www.openstreetmap.org/?mlat=53.07236&amp;mlon=8.93544" TargetMode="External"/><Relationship Id="rId14" Type="http://schemas.openxmlformats.org/officeDocument/2006/relationships/hyperlink" Target="https://www.openstreetmap.org/?mlat=53.07236&amp;mlon=8.93544" TargetMode="External"/><Relationship Id="rId15" Type="http://schemas.openxmlformats.org/officeDocument/2006/relationships/hyperlink" Target="https://www.openstreetmap.org/?mlat=53.07558&amp;mlon=8.94786" TargetMode="External"/><Relationship Id="rId16" Type="http://schemas.openxmlformats.org/officeDocument/2006/relationships/hyperlink" Target="https://www.openstreetmap.org/?mlat=53.06522&amp;mlon=8.93550" TargetMode="External"/><Relationship Id="rId17" Type="http://schemas.openxmlformats.org/officeDocument/2006/relationships/hyperlink" Target="https://www.openstreetmap.org/?mlat=53.05954&amp;mlon=8.93651" TargetMode="External"/><Relationship Id="rId18" Type="http://schemas.openxmlformats.org/officeDocument/2006/relationships/hyperlink" Target="https://www.openstreetmap.org/?mlat=53.07447&amp;mlon=8.93696" TargetMode="External"/><Relationship Id="rId19" Type="http://schemas.openxmlformats.org/officeDocument/2006/relationships/hyperlink" Target="https://www.openstreetmap.org/?mlat=53.06980&amp;mlon=8.92513" TargetMode="External"/><Relationship Id="rId20" Type="http://schemas.openxmlformats.org/officeDocument/2006/relationships/hyperlink" Target="https://www.openstreetmap.org/?mlat=53.06793&amp;mlon=8.93596" TargetMode="External"/><Relationship Id="rId21" Type="http://schemas.openxmlformats.org/officeDocument/2006/relationships/hyperlink" Target="https://www.openstreetmap.org/?mlat=53.05974&amp;mlon=8.92076" TargetMode="External"/><Relationship Id="rId22" Type="http://schemas.openxmlformats.org/officeDocument/2006/relationships/hyperlink" Target="https://www.openstreetmap.org/?mlat=53.05968&amp;mlon=8.90941" TargetMode="External"/><Relationship Id="rId23" Type="http://schemas.openxmlformats.org/officeDocument/2006/relationships/hyperlink" Target="https://www.openstreetmap.org/?mlat=53.05974&amp;mlon=8.92076" TargetMode="External"/><Relationship Id="rId24" Type="http://schemas.openxmlformats.org/officeDocument/2006/relationships/hyperlink" Target="https://www.openstreetmap.org/?mlat=53.07172&amp;mlon=8.94536" TargetMode="External"/><Relationship Id="rId25" Type="http://schemas.openxmlformats.org/officeDocument/2006/relationships/hyperlink" Target="https://www.openstreetmap.org/?mlat=53.06987&amp;mlon=8.92444" TargetMode="External"/><Relationship Id="rId26" Type="http://schemas.openxmlformats.org/officeDocument/2006/relationships/hyperlink" Target="https://www.openstreetmap.org/?mlat=53.05935&amp;mlon=8.90950" TargetMode="External"/><Relationship Id="rId27" Type="http://schemas.openxmlformats.org/officeDocument/2006/relationships/hyperlink" Target="https://www.openstreetmap.org/?mlat=53.07623&amp;mlon=8.94662" TargetMode="External"/><Relationship Id="rId28" Type="http://schemas.openxmlformats.org/officeDocument/2006/relationships/hyperlink" Target="https://www.openstreetmap.org/?mlat=53.06244&amp;mlon=8.95120" TargetMode="External"/><Relationship Id="rId29" Type="http://schemas.openxmlformats.org/officeDocument/2006/relationships/hyperlink" Target="https://www.openstreetmap.org/?mlat=53.05747&amp;mlon=8.96223" TargetMode="External"/><Relationship Id="rId30" Type="http://schemas.openxmlformats.org/officeDocument/2006/relationships/hyperlink" Target="https://www.openstreetmap.org/?mlat=53.06791&amp;mlon=8.94924" TargetMode="External"/><Relationship Id="rId31" Type="http://schemas.openxmlformats.org/officeDocument/2006/relationships/hyperlink" Target="https://www.openstreetmap.org/?mlat=53.05640&amp;mlon=8.93932" TargetMode="External"/><Relationship Id="rId32" Type="http://schemas.openxmlformats.org/officeDocument/2006/relationships/hyperlink" Target="https://www.openstreetmap.org/?mlat=53.07360&amp;mlon=8.94292" TargetMode="External"/><Relationship Id="rId33" Type="http://schemas.openxmlformats.org/officeDocument/2006/relationships/hyperlink" Target="https://www.openstreetmap.org/?mlat=53.05710&amp;mlon=8.95649" TargetMode="External"/><Relationship Id="rId34" Type="http://schemas.openxmlformats.org/officeDocument/2006/relationships/hyperlink" Target="https://www.openstreetmap.org/?mlat=53.07191&amp;mlon=8.94419" TargetMode="External"/><Relationship Id="rId35" Type="http://schemas.openxmlformats.org/officeDocument/2006/relationships/hyperlink" Target="https://www.openstreetmap.org/?mlat=53.06162&amp;mlon=8.94897" TargetMode="External"/><Relationship Id="rId36" Type="http://schemas.openxmlformats.org/officeDocument/2006/relationships/hyperlink" Target="https://www.openstreetmap.org/?mlat=53.05823&amp;mlon=8.94134" TargetMode="External"/><Relationship Id="rId37" Type="http://schemas.openxmlformats.org/officeDocument/2006/relationships/hyperlink" Target="https://www.openstreetmap.org/?mlat=53.07317&amp;mlon=8.93635" TargetMode="External"/><Relationship Id="rId38" Type="http://schemas.openxmlformats.org/officeDocument/2006/relationships/hyperlink" Target="https://www.openstreetmap.org/?mlat=53.07289&amp;mlon=8.93627" TargetMode="External"/><Relationship Id="rId39" Type="http://schemas.openxmlformats.org/officeDocument/2006/relationships/hyperlink" Target="https://www.openstreetmap.org/?mlat=53.05825&amp;mlon=8.94171" TargetMode="External"/><Relationship Id="rId40" Type="http://schemas.openxmlformats.org/officeDocument/2006/relationships/hyperlink" Target="https://www.openstreetmap.org/?mlat=53.07276&amp;mlon=8.93562" TargetMode="External"/><Relationship Id="rId41" Type="http://schemas.openxmlformats.org/officeDocument/2006/relationships/hyperlink" Target="https://www.openstreetmap.org/?mlat=53.05825&amp;mlon=8.94171" TargetMode="External"/><Relationship Id="rId42" Type="http://schemas.openxmlformats.org/officeDocument/2006/relationships/hyperlink" Target="https://www.openstreetmap.org/?mlat=53.05757&amp;mlon=8.92911" TargetMode="External"/><Relationship Id="rId43" Type="http://schemas.openxmlformats.org/officeDocument/2006/relationships/hyperlink" Target="https://www.openstreetmap.org/?mlat=53.05792&amp;mlon=8.92444" TargetMode="External"/><Relationship Id="rId44" Type="http://schemas.openxmlformats.org/officeDocument/2006/relationships/hyperlink" Target="https://www.openstreetmap.org/?mlat=53.06476&amp;mlon=8.93535" TargetMode="External"/><Relationship Id="rId45" Type="http://schemas.openxmlformats.org/officeDocument/2006/relationships/hyperlink" Target="https://www.openstreetmap.org/?mlat=53.07074&amp;mlon=8.94064" TargetMode="External"/><Relationship Id="rId46" Type="http://schemas.openxmlformats.org/officeDocument/2006/relationships/hyperlink" Target="https://www.openstreetmap.org/?mlat=53.07109&amp;mlon=8.92426" TargetMode="External"/><Relationship Id="rId47" Type="http://schemas.openxmlformats.org/officeDocument/2006/relationships/hyperlink" Target="https://www.openstreetmap.org/?mlat=53.07104&amp;mlon=8.93712" TargetMode="External"/><Relationship Id="rId48" Type="http://schemas.openxmlformats.org/officeDocument/2006/relationships/hyperlink" Target="https://www.openstreetmap.org/?mlat=53.07461&amp;mlon=8.94963" TargetMode="External"/><Relationship Id="rId49" Type="http://schemas.openxmlformats.org/officeDocument/2006/relationships/hyperlink" Target="https://www.openstreetmap.org/?mlat=53.07034&amp;mlon=8.94155" TargetMode="External"/><Relationship Id="rId50" Type="http://schemas.openxmlformats.org/officeDocument/2006/relationships/hyperlink" Target="https://www.openstreetmap.org/?mlat=53.07103&amp;mlon=8.94098" TargetMode="External"/><Relationship Id="rId51" Type="http://schemas.openxmlformats.org/officeDocument/2006/relationships/hyperlink" Target="https://www.openstreetmap.org/?mlat=53.07103&amp;mlon=8.94098" TargetMode="External"/><Relationship Id="rId52" Type="http://schemas.openxmlformats.org/officeDocument/2006/relationships/hyperlink" Target="https://www.openstreetmap.org/?mlat=53.05777&amp;mlon=8.93065" TargetMode="External"/><Relationship Id="rId53" Type="http://schemas.openxmlformats.org/officeDocument/2006/relationships/hyperlink" Target="https://www.openstreetmap.org/?mlat=53.06566&amp;mlon=8.93273" TargetMode="External"/><Relationship Id="rId54" Type="http://schemas.openxmlformats.org/officeDocument/2006/relationships/hyperlink" Target="https://www.openstreetmap.org/?mlat=53.05646&amp;mlon=8.93900" TargetMode="External"/><Relationship Id="rId55" Type="http://schemas.openxmlformats.org/officeDocument/2006/relationships/hyperlink" Target="https://www.openstreetmap.org/?mlat=53.06043&amp;mlon=8.95037" TargetMode="External"/><Relationship Id="rId56" Type="http://schemas.openxmlformats.org/officeDocument/2006/relationships/hyperlink" Target="https://www.openstreetmap.org/?mlat=53.06043&amp;mlon=8.95037" TargetMode="External"/><Relationship Id="rId57" Type="http://schemas.openxmlformats.org/officeDocument/2006/relationships/hyperlink" Target="https://www.openstreetmap.org/?mlat=53.07116&amp;mlon=8.94621" TargetMode="External"/><Relationship Id="rId58" Type="http://schemas.openxmlformats.org/officeDocument/2006/relationships/hyperlink" Target="https://www.openstreetmap.org/?mlat=53.05943&amp;mlon=8.91891" TargetMode="External"/><Relationship Id="rId59" Type="http://schemas.openxmlformats.org/officeDocument/2006/relationships/hyperlink" Target="https://www.openstreetmap.org/?mlat=53.06231&amp;mlon=8.93146" TargetMode="External"/><Relationship Id="rId60" Type="http://schemas.openxmlformats.org/officeDocument/2006/relationships/hyperlink" Target="https://www.openstreetmap.org/?mlat=53.07440&amp;mlon=8.94873" TargetMode="External"/><Relationship Id="rId61" Type="http://schemas.openxmlformats.org/officeDocument/2006/relationships/hyperlink" Target="https://www.openstreetmap.org/?mlat=53.06738&amp;mlon=8.95044" TargetMode="External"/><Relationship Id="rId62" Type="http://schemas.openxmlformats.org/officeDocument/2006/relationships/hyperlink" Target="https://www.openstreetmap.org/?mlat=53.07129&amp;mlon=8.94665" TargetMode="External"/><Relationship Id="rId63" Type="http://schemas.openxmlformats.org/officeDocument/2006/relationships/hyperlink" Target="https://www.openstreetmap.org/?mlat=53.06421&amp;mlon=8.95575" TargetMode="External"/><Relationship Id="rId64" Type="http://schemas.openxmlformats.org/officeDocument/2006/relationships/hyperlink" Target="https://www.openstreetmap.org/?mlat=53.07104&amp;mlon=8.93712" TargetMode="External"/><Relationship Id="rId65" Type="http://schemas.openxmlformats.org/officeDocument/2006/relationships/hyperlink" Target="https://www.openstreetmap.org/?mlat=53.07541&amp;mlon=8.94810" TargetMode="External"/><Relationship Id="rId66" Type="http://schemas.openxmlformats.org/officeDocument/2006/relationships/hyperlink" Target="https://www.openstreetmap.org/?mlat=53.06859&amp;mlon=8.95387" TargetMode="External"/><Relationship Id="rId67" Type="http://schemas.openxmlformats.org/officeDocument/2006/relationships/hyperlink" Target="https://www.openstreetmap.org/?mlat=53.07551&amp;mlon=8.94796" TargetMode="External"/><Relationship Id="rId68" Type="http://schemas.openxmlformats.org/officeDocument/2006/relationships/hyperlink" Target="https://www.openstreetmap.org/?mlat=53.07541&amp;mlon=8.94757" TargetMode="External"/><Relationship Id="rId69" Type="http://schemas.openxmlformats.org/officeDocument/2006/relationships/hyperlink" Target="https://www.openstreetmap.org/?mlat=53.05837&amp;mlon=8.94716" TargetMode="External"/><Relationship Id="rId70" Type="http://schemas.openxmlformats.org/officeDocument/2006/relationships/hyperlink" Target="https://www.openstreetmap.org/?mlat=53.07037&amp;mlon=8.94147" TargetMode="External"/><Relationship Id="rId71" Type="http://schemas.openxmlformats.org/officeDocument/2006/relationships/hyperlink" Target="https://www.openstreetmap.org/?mlat=53.05784&amp;mlon=8.96373" TargetMode="External"/><Relationship Id="rId72" Type="http://schemas.openxmlformats.org/officeDocument/2006/relationships/hyperlink" Target="https://www.openstreetmap.org/?mlat=53.07261&amp;mlon=8.93629" TargetMode="External"/><Relationship Id="rId73" Type="http://schemas.openxmlformats.org/officeDocument/2006/relationships/hyperlink" Target="https://www.openstreetmap.org/?mlat=53.07254&amp;mlon=8.93554" TargetMode="External"/><Relationship Id="rId74" Type="http://schemas.openxmlformats.org/officeDocument/2006/relationships/hyperlink" Target="https://www.openstreetmap.org/?mlat=53.06229&amp;mlon=8.93048" TargetMode="External"/><Relationship Id="rId75" Type="http://schemas.openxmlformats.org/officeDocument/2006/relationships/hyperlink" Target="https://www.openstreetmap.org/?mlat=53.05824&amp;mlon=8.92318" TargetMode="External"/><Relationship Id="rId76" Type="http://schemas.openxmlformats.org/officeDocument/2006/relationships/hyperlink" Target="https://www.openstreetmap.org/?mlat=53.06522&amp;mlon=8.93550" TargetMode="External"/><Relationship Id="rId77" Type="http://schemas.openxmlformats.org/officeDocument/2006/relationships/hyperlink" Target="https://www.openstreetmap.org/?mlat=53.06742&amp;mlon=8.95620" TargetMode="External"/><Relationship Id="rId78" Type="http://schemas.openxmlformats.org/officeDocument/2006/relationships/hyperlink" Target="https://www.openstreetmap.org/?mlat=53.06822&amp;mlon=8.95494" TargetMode="External"/><Relationship Id="rId79" Type="http://schemas.openxmlformats.org/officeDocument/2006/relationships/hyperlink" Target="https://www.openstreetmap.org/?mlat=53.07361&amp;mlon=8.95085" TargetMode="External"/><Relationship Id="rId80" Type="http://schemas.openxmlformats.org/officeDocument/2006/relationships/hyperlink" Target="https://www.openstreetmap.org/?mlat=53.07287&amp;mlon=8.95181" TargetMode="External"/><Relationship Id="rId81" Type="http://schemas.openxmlformats.org/officeDocument/2006/relationships/hyperlink" Target="https://www.openstreetmap.org/?mlat=53.05876&amp;mlon=8.93826" TargetMode="External"/><Relationship Id="rId82" Type="http://schemas.openxmlformats.org/officeDocument/2006/relationships/hyperlink" Target="https://www.openstreetmap.org/?mlat=53.06591&amp;mlon=8.96050" TargetMode="External"/><Relationship Id="rId83" Type="http://schemas.openxmlformats.org/officeDocument/2006/relationships/hyperlink" Target="https://www.openstreetmap.org/?mlat=53.07290&amp;mlon=8.95544" TargetMode="External"/><Relationship Id="rId84" Type="http://schemas.openxmlformats.org/officeDocument/2006/relationships/hyperlink" Target="https://www.openstreetmap.org/?mlat=53.07290&amp;mlon=8.95544" TargetMode="External"/><Relationship Id="rId85" Type="http://schemas.openxmlformats.org/officeDocument/2006/relationships/hyperlink" Target="https://www.openstreetmap.org/?mlat=53.05864&amp;mlon=8.94088" TargetMode="External"/><Relationship Id="rId86" Type="http://schemas.openxmlformats.org/officeDocument/2006/relationships/hyperlink" Target="https://www.openstreetmap.org/?mlat=53.07805&amp;mlon=8.95291" TargetMode="External"/><Relationship Id="rId87" Type="http://schemas.openxmlformats.org/officeDocument/2006/relationships/hyperlink" Target="https://www.openstreetmap.org/?mlat=53.07489&amp;mlon=8.95631" TargetMode="External"/><Relationship Id="rId88" Type="http://schemas.openxmlformats.org/officeDocument/2006/relationships/hyperlink" Target="https://www.openstreetmap.org/?mlat=53.05993&amp;mlon=8.93591" TargetMode="External"/><Relationship Id="rId89" Type="http://schemas.openxmlformats.org/officeDocument/2006/relationships/hyperlink" Target="https://www.openstreetmap.org/?mlat=53.05735&amp;mlon=8.93049" TargetMode="External"/><Relationship Id="rId90" Type="http://schemas.openxmlformats.org/officeDocument/2006/relationships/hyperlink" Target="https://www.openstreetmap.org/?mlat=53.06256&amp;mlon=8.93154" TargetMode="External"/><Relationship Id="rId91" Type="http://schemas.openxmlformats.org/officeDocument/2006/relationships/hyperlink" Target="https://www.openstreetmap.org/?mlat=53.07248&amp;mlon=8.93657" TargetMode="External"/><Relationship Id="rId92" Type="http://schemas.openxmlformats.org/officeDocument/2006/relationships/hyperlink" Target="https://www.openstreetmap.org/?mlat=53.07248&amp;mlon=8.93657" TargetMode="External"/><Relationship Id="rId93" Type="http://schemas.openxmlformats.org/officeDocument/2006/relationships/hyperlink" Target="https://www.openstreetmap.org/?mlat=53.07531&amp;mlon=8.94768" TargetMode="External"/><Relationship Id="rId94" Type="http://schemas.openxmlformats.org/officeDocument/2006/relationships/hyperlink" Target="https://www.openstreetmap.org/?mlat=53.05840&amp;mlon=8.95486" TargetMode="External"/><Relationship Id="rId95" Type="http://schemas.openxmlformats.org/officeDocument/2006/relationships/hyperlink" Target="https://www.openstreetmap.org/?mlat=53.06096&amp;mlon=8.95049" TargetMode="External"/><Relationship Id="rId96" Type="http://schemas.openxmlformats.org/officeDocument/2006/relationships/hyperlink" Target="https://www.openstreetmap.org/?mlat=53.05472&amp;mlon=8.94900" TargetMode="External"/><Relationship Id="rId97" Type="http://schemas.openxmlformats.org/officeDocument/2006/relationships/hyperlink" Target="https://www.openstreetmap.org/?mlat=53.05950&amp;mlon=8.93507" TargetMode="External"/><Relationship Id="rId98" Type="http://schemas.openxmlformats.org/officeDocument/2006/relationships/hyperlink" Target="https://www.openstreetmap.org/?mlat=53.05824&amp;mlon=8.92306" TargetMode="External"/><Relationship Id="rId99" Type="http://schemas.openxmlformats.org/officeDocument/2006/relationships/hyperlink" Target="https://www.openstreetmap.org/?mlat=53.05952&amp;mlon=8.95041" TargetMode="External"/><Relationship Id="rId100" Type="http://schemas.openxmlformats.org/officeDocument/2006/relationships/hyperlink" Target="https://www.openstreetmap.org/?mlat=53.05551&amp;mlon=8.94736" TargetMode="External"/><Relationship Id="rId101" Type="http://schemas.openxmlformats.org/officeDocument/2006/relationships/hyperlink" Target="https://www.openstreetmap.org/?mlat=53.07304&amp;mlon=8.94397" TargetMode="External"/><Relationship Id="rId102" Type="http://schemas.openxmlformats.org/officeDocument/2006/relationships/hyperlink" Target="https://www.openstreetmap.org/?mlat=53.07234&amp;mlon=8.93700" TargetMode="External"/><Relationship Id="rId103" Type="http://schemas.openxmlformats.org/officeDocument/2006/relationships/hyperlink" Target="https://www.openstreetmap.org/?mlat=53.07127&amp;mlon=8.93964" TargetMode="External"/><Relationship Id="rId104" Type="http://schemas.openxmlformats.org/officeDocument/2006/relationships/hyperlink" Target="https://www.openstreetmap.org/?mlat=53.07254&amp;mlon=8.93554" TargetMode="External"/><Relationship Id="rId105" Type="http://schemas.openxmlformats.org/officeDocument/2006/relationships/hyperlink" Target="https://www.openstreetmap.org/?mlat=53.07172&amp;mlon=8.94536" TargetMode="External"/><Relationship Id="rId106" Type="http://schemas.openxmlformats.org/officeDocument/2006/relationships/hyperlink" Target="https://www.openstreetmap.org/?mlat=53.05872&amp;mlon=8.94055" TargetMode="External"/><Relationship Id="rId107" Type="http://schemas.openxmlformats.org/officeDocument/2006/relationships/hyperlink" Target="https://www.openstreetmap.org/?mlat=53.06141&amp;mlon=8.95043" TargetMode="External"/><Relationship Id="rId108" Type="http://schemas.openxmlformats.org/officeDocument/2006/relationships/hyperlink" Target="https://www.openstreetmap.org/?mlat=53.06141&amp;mlon=8.95043" TargetMode="External"/><Relationship Id="rId109" Type="http://schemas.openxmlformats.org/officeDocument/2006/relationships/hyperlink" Target="https://www.openstreetmap.org/?mlat=53.07583&amp;mlon=8.94706" TargetMode="External"/><Relationship Id="rId110" Type="http://schemas.openxmlformats.org/officeDocument/2006/relationships/hyperlink" Target="https://www.openstreetmap.org/?mlat=53.05596&amp;mlon=8.93954" TargetMode="External"/><Relationship Id="rId111" Type="http://schemas.openxmlformats.org/officeDocument/2006/relationships/hyperlink" Target="https://www.openstreetmap.org/?mlat=53.07083&amp;mlon=8.92592" TargetMode="External"/><Relationship Id="rId112" Type="http://schemas.openxmlformats.org/officeDocument/2006/relationships/hyperlink" Target="https://www.openstreetmap.org/?mlat=53.05735&amp;mlon=8.93049" TargetMode="External"/><Relationship Id="rId113" Type="http://schemas.openxmlformats.org/officeDocument/2006/relationships/hyperlink" Target="https://www.openstreetmap.org/?mlat=53.07122&amp;mlon=8.93862" TargetMode="External"/><Relationship Id="rId114" Type="http://schemas.openxmlformats.org/officeDocument/2006/relationships/hyperlink" Target="https://www.openstreetmap.org/?mlat=53.07555&amp;mlon=8.94740" TargetMode="External"/><Relationship Id="rId115" Type="http://schemas.openxmlformats.org/officeDocument/2006/relationships/hyperlink" Target="https://www.openstreetmap.org/?mlat=53.05856&amp;mlon=8.94192" TargetMode="External"/><Relationship Id="rId116" Type="http://schemas.openxmlformats.org/officeDocument/2006/relationships/hyperlink" Target="https://www.openstreetmap.org/?mlat=53.05940&amp;mlon=8.91412" TargetMode="External"/><Relationship Id="rId117" Type="http://schemas.openxmlformats.org/officeDocument/2006/relationships/hyperlink" Target="https://www.openstreetmap.org/?mlat=53.07133&amp;mlon=8.93952" TargetMode="External"/><Relationship Id="rId118" Type="http://schemas.openxmlformats.org/officeDocument/2006/relationships/hyperlink" Target="https://www.openstreetmap.org/?mlat=53.05784&amp;mlon=8.92604" TargetMode="External"/><Relationship Id="rId119" Type="http://schemas.openxmlformats.org/officeDocument/2006/relationships/hyperlink" Target="https://www.openstreetmap.org/?mlat=53.06052&amp;mlon=8.95217" TargetMode="External"/><Relationship Id="rId120" Type="http://schemas.openxmlformats.org/officeDocument/2006/relationships/hyperlink" Target="https://www.openstreetmap.org/?mlat=53.05856&amp;mlon=8.94192" TargetMode="External"/><Relationship Id="rId121" Type="http://schemas.openxmlformats.org/officeDocument/2006/relationships/hyperlink" Target="https://www.openstreetmap.org/?mlat=53.06784&amp;mlon=8.94939" TargetMode="External"/><Relationship Id="rId122" Type="http://schemas.openxmlformats.org/officeDocument/2006/relationships/hyperlink" Target="https://www.openstreetmap.org/?mlat=53.05880&amp;mlon=8.94907" TargetMode="External"/><Relationship Id="rId123" Type="http://schemas.openxmlformats.org/officeDocument/2006/relationships/hyperlink" Target="https://www.openstreetmap.org/?mlat=53.05759&amp;mlon=8.96126" TargetMode="External"/><Relationship Id="rId124" Type="http://schemas.openxmlformats.org/officeDocument/2006/relationships/hyperlink" Target="https://www.openstreetmap.org/?mlat=53.06132&amp;mlon=8.95100" TargetMode="External"/><Relationship Id="rId125" Type="http://schemas.openxmlformats.org/officeDocument/2006/relationships/hyperlink" Target="https://www.openstreetmap.org/?mlat=53.07349&amp;mlon=8.93648" TargetMode="External"/><Relationship Id="rId126" Type="http://schemas.openxmlformats.org/officeDocument/2006/relationships/hyperlink" Target="https://www.openstreetmap.org/?mlat=53.05815&amp;mlon=8.94918" TargetMode="External"/><Relationship Id="rId127" Type="http://schemas.openxmlformats.org/officeDocument/2006/relationships/hyperlink" Target="https://www.openstreetmap.org/?mlat=53.07392&amp;mlon=8.94306" TargetMode="External"/><Relationship Id="rId128" Type="http://schemas.openxmlformats.org/officeDocument/2006/relationships/hyperlink" Target="https://www.openstreetmap.org/?mlat=53.06191&amp;mlon=8.94704" TargetMode="External"/><Relationship Id="rId129" Type="http://schemas.openxmlformats.org/officeDocument/2006/relationships/hyperlink" Target="https://www.openstreetmap.org/?mlat=53.07050&amp;mlon=8.94171" TargetMode="External"/><Relationship Id="rId130" Type="http://schemas.openxmlformats.org/officeDocument/2006/relationships/hyperlink" Target="https://www.openstreetmap.org/?mlat=53.05611&amp;mlon=8.94065" TargetMode="External"/><Relationship Id="rId131" Type="http://schemas.openxmlformats.org/officeDocument/2006/relationships/hyperlink" Target="https://www.openstreetmap.org/?mlat=53.07003&amp;mlon=8.94298" TargetMode="External"/><Relationship Id="rId132" Type="http://schemas.openxmlformats.org/officeDocument/2006/relationships/hyperlink" Target="https://www.openstreetmap.org/?mlat=53.07003&amp;mlon=8.94298" TargetMode="External"/><Relationship Id="rId133" Type="http://schemas.openxmlformats.org/officeDocument/2006/relationships/hyperlink" Target="https://www.openstreetmap.org/?mlat=53.06886&amp;mlon=8.93809" TargetMode="External"/><Relationship Id="rId134" Type="http://schemas.openxmlformats.org/officeDocument/2006/relationships/hyperlink" Target="https://www.openstreetmap.org/?mlat=53.06907&amp;mlon=8.94233" TargetMode="External"/><Relationship Id="rId135" Type="http://schemas.openxmlformats.org/officeDocument/2006/relationships/hyperlink" Target="https://www.openstreetmap.org/?mlat=53.05824&amp;mlon=8.95391" TargetMode="External"/><Relationship Id="rId136" Type="http://schemas.openxmlformats.org/officeDocument/2006/relationships/hyperlink" Target="https://www.openstreetmap.org/?mlat=53.05837&amp;mlon=8.95427" TargetMode="External"/><Relationship Id="rId137" Type="http://schemas.openxmlformats.org/officeDocument/2006/relationships/hyperlink" Target="https://www.openstreetmap.org/?mlat=53.05882&amp;mlon=8.93072" TargetMode="External"/><Relationship Id="rId138" Type="http://schemas.openxmlformats.org/officeDocument/2006/relationships/hyperlink" Target="https://www.openstreetmap.org/?mlat=53.06267&amp;mlon=8.92699" TargetMode="External"/><Relationship Id="rId139" Type="http://schemas.openxmlformats.org/officeDocument/2006/relationships/hyperlink" Target="https://www.openstreetmap.org/?mlat=53.06494&amp;mlon=8.96068" TargetMode="External"/><Relationship Id="rId140" Type="http://schemas.openxmlformats.org/officeDocument/2006/relationships/hyperlink" Target="https://www.openstreetmap.org/?mlat=53.07301&amp;mlon=8.93652" TargetMode="External"/><Relationship Id="rId141" Type="http://schemas.openxmlformats.org/officeDocument/2006/relationships/hyperlink" Target="https://www.openstreetmap.org/?mlat=53.05974&amp;mlon=8.92058" TargetMode="External"/><Relationship Id="rId142" Type="http://schemas.openxmlformats.org/officeDocument/2006/relationships/hyperlink" Target="https://www.openstreetmap.org/?mlat=53.06503&amp;mlon=8.93368" TargetMode="External"/><Relationship Id="rId143" Type="http://schemas.openxmlformats.org/officeDocument/2006/relationships/hyperlink" Target="https://www.openstreetmap.org/?mlat=53.05595&amp;mlon=8.93964" TargetMode="External"/><Relationship Id="rId144" Type="http://schemas.openxmlformats.org/officeDocument/2006/relationships/hyperlink" Target="https://www.openstreetmap.org/?mlat=53.05945&amp;mlon=8.93668" TargetMode="External"/><Relationship Id="rId145" Type="http://schemas.openxmlformats.org/officeDocument/2006/relationships/hyperlink" Target="https://www.openstreetmap.org/?mlat=53.05742&amp;mlon=8.92907" TargetMode="External"/><Relationship Id="rId146" Type="http://schemas.openxmlformats.org/officeDocument/2006/relationships/hyperlink" Target="https://www.openstreetmap.org/?mlat=53.05823&amp;mlon=8.92335" TargetMode="External"/><Relationship Id="rId147" Type="http://schemas.openxmlformats.org/officeDocument/2006/relationships/hyperlink" Target="https://www.openstreetmap.org/?mlat=53.06522&amp;mlon=8.93550" TargetMode="External"/><Relationship Id="rId148" Type="http://schemas.openxmlformats.org/officeDocument/2006/relationships/hyperlink" Target="https://www.openstreetmap.org/?mlat=53.07296&amp;mlon=8.94485" TargetMode="External"/><Relationship Id="rId149" Type="http://schemas.openxmlformats.org/officeDocument/2006/relationships/hyperlink" Target="https://www.openstreetmap.org/?mlat=53.07156&amp;mlon=8.94274" TargetMode="External"/><Relationship Id="rId150" Type="http://schemas.openxmlformats.org/officeDocument/2006/relationships/hyperlink" Target="https://www.openstreetmap.org/?mlat=53.07156&amp;mlon=8.94274" TargetMode="External"/><Relationship Id="rId151" Type="http://schemas.openxmlformats.org/officeDocument/2006/relationships/hyperlink" Target="https://www.openstreetmap.org/?mlat=53.05719&amp;mlon=8.96211" TargetMode="External"/><Relationship Id="rId152" Type="http://schemas.openxmlformats.org/officeDocument/2006/relationships/hyperlink" Target="https://www.openstreetmap.org/?mlat=53.05789&amp;mlon=8.96204" TargetMode="External"/><Relationship Id="rId153" Type="http://schemas.openxmlformats.org/officeDocument/2006/relationships/hyperlink" Target="https://www.openstreetmap.org/?mlat=53.05844&amp;mlon=8.93781" TargetMode="External"/><Relationship Id="rId154" Type="http://schemas.openxmlformats.org/officeDocument/2006/relationships/hyperlink" Target="https://www.openstreetmap.org/?mlat=53.05789&amp;mlon=8.96204" TargetMode="External"/><Relationship Id="rId155" Type="http://schemas.openxmlformats.org/officeDocument/2006/relationships/hyperlink" Target="https://www.openstreetmap.org/?mlat=53.05877&amp;mlon=8.93181" TargetMode="External"/><Relationship Id="rId156" Type="http://schemas.openxmlformats.org/officeDocument/2006/relationships/hyperlink" Target="https://www.openstreetmap.org/?mlat=53.04835&amp;mlon=8.96309" TargetMode="External"/><Relationship Id="rId157" Type="http://schemas.openxmlformats.org/officeDocument/2006/relationships/hyperlink" Target="https://www.openstreetmap.org/?mlat=53.05721&amp;mlon=8.96063" TargetMode="External"/><Relationship Id="rId158" Type="http://schemas.openxmlformats.org/officeDocument/2006/relationships/hyperlink" Target="https://www.openstreetmap.org/?mlat=53.05507&amp;mlon=8.94566" TargetMode="External"/><Relationship Id="rId159" Type="http://schemas.openxmlformats.org/officeDocument/2006/relationships/hyperlink" Target="https://www.openstreetmap.org/?mlat=53.07030&amp;mlon=8.94162" TargetMode="External"/><Relationship Id="rId160" Type="http://schemas.openxmlformats.org/officeDocument/2006/relationships/hyperlink" Target="https://www.openstreetmap.org/?mlat=53.05960&amp;mlon=8.95041" TargetMode="External"/><Relationship Id="rId161" Type="http://schemas.openxmlformats.org/officeDocument/2006/relationships/hyperlink" Target="https://www.openstreetmap.org/?mlat=53.07078&amp;mlon=8.93781" TargetMode="External"/><Relationship Id="rId162" Type="http://schemas.openxmlformats.org/officeDocument/2006/relationships/hyperlink" Target="https://www.openstreetmap.org/?mlat=53.07261&amp;mlon=8.93813" TargetMode="External"/><Relationship Id="rId163" Type="http://schemas.openxmlformats.org/officeDocument/2006/relationships/hyperlink" Target="https://www.openstreetmap.org/?mlat=53.05767&amp;mlon=8.92781" TargetMode="External"/><Relationship Id="rId164" Type="http://schemas.openxmlformats.org/officeDocument/2006/relationships/hyperlink" Target="https://www.openstreetmap.org/?mlat=53.05940&amp;mlon=8.92710" TargetMode="External"/><Relationship Id="rId165" Type="http://schemas.openxmlformats.org/officeDocument/2006/relationships/hyperlink" Target="https://www.openstreetmap.org/?mlat=53.07072&amp;mlon=8.93787" TargetMode="External"/><Relationship Id="rId166" Type="http://schemas.openxmlformats.org/officeDocument/2006/relationships/hyperlink" Target="https://www.openstreetmap.org/?mlat=53.05885&amp;mlon=8.94888" TargetMode="External"/><Relationship Id="rId167" Type="http://schemas.openxmlformats.org/officeDocument/2006/relationships/hyperlink" Target="https://www.openstreetmap.org/?mlat=53.07587&amp;mlon=8.94769" TargetMode="External"/><Relationship Id="rId168" Type="http://schemas.openxmlformats.org/officeDocument/2006/relationships/hyperlink" Target="https://www.openstreetmap.org/?mlat=53.06522&amp;mlon=8.93550" TargetMode="External"/><Relationship Id="rId169" Type="http://schemas.openxmlformats.org/officeDocument/2006/relationships/hyperlink" Target="https://www.openstreetmap.org/?mlat=53.07191&amp;mlon=8.93930" TargetMode="External"/><Relationship Id="rId170" Type="http://schemas.openxmlformats.org/officeDocument/2006/relationships/hyperlink" Target="https://www.openstreetmap.org/?mlat=53.05935&amp;mlon=8.90950" TargetMode="External"/><Relationship Id="rId171" Type="http://schemas.openxmlformats.org/officeDocument/2006/relationships/hyperlink" Target="https://www.openstreetmap.org/?mlat=53.07159&amp;mlon=8.93897" TargetMode="External"/><Relationship Id="rId172" Type="http://schemas.openxmlformats.org/officeDocument/2006/relationships/hyperlink" Target="https://www.openstreetmap.org/?mlat=53.07109&amp;mlon=8.95176" TargetMode="External"/><Relationship Id="rId173" Type="http://schemas.openxmlformats.org/officeDocument/2006/relationships/hyperlink" Target="https://www.openstreetmap.org/?mlat=53.05975&amp;mlon=8.91650" TargetMode="External"/><Relationship Id="rId174" Type="http://schemas.openxmlformats.org/officeDocument/2006/relationships/hyperlink" Target="https://www.openstreetmap.org/?mlat=53.05934&amp;mlon=8.90881" TargetMode="External"/><Relationship Id="rId175" Type="http://schemas.openxmlformats.org/officeDocument/2006/relationships/hyperlink" Target="https://www.openstreetmap.org/?mlat=53.07609&amp;mlon=8.94676" TargetMode="External"/><Relationship Id="rId176" Type="http://schemas.openxmlformats.org/officeDocument/2006/relationships/hyperlink" Target="https://www.openstreetmap.org/?mlat=53.07609&amp;mlon=8.94676" TargetMode="External"/><Relationship Id="rId177" Type="http://schemas.openxmlformats.org/officeDocument/2006/relationships/hyperlink" Target="https://www.openstreetmap.org/?mlat=53.06476&amp;mlon=8.93535" TargetMode="External"/><Relationship Id="rId178" Type="http://schemas.openxmlformats.org/officeDocument/2006/relationships/hyperlink" Target="https://www.openstreetmap.org/?mlat=53.05780&amp;mlon=8.94108" TargetMode="External"/><Relationship Id="rId179" Type="http://schemas.openxmlformats.org/officeDocument/2006/relationships/hyperlink" Target="https://www.openstreetmap.org/?mlat=53.05834&amp;mlon=8.93728" TargetMode="External"/><Relationship Id="rId180" Type="http://schemas.openxmlformats.org/officeDocument/2006/relationships/hyperlink" Target="https://www.openstreetmap.org/?mlat=53.07160&amp;mlon=8.94268" TargetMode="External"/><Relationship Id="rId181" Type="http://schemas.openxmlformats.org/officeDocument/2006/relationships/hyperlink" Target="https://www.openstreetmap.org/?mlat=53.05474&amp;mlon=8.94634" TargetMode="External"/><Relationship Id="rId182" Type="http://schemas.openxmlformats.org/officeDocument/2006/relationships/hyperlink" Target="https://www.openstreetmap.org/?mlat=53.07002&amp;mlon=8.94145" TargetMode="External"/><Relationship Id="rId183" Type="http://schemas.openxmlformats.org/officeDocument/2006/relationships/hyperlink" Target="https://www.openstreetmap.org/?mlat=53.05658&amp;mlon=8.93413" TargetMode="External"/><Relationship Id="rId184" Type="http://schemas.openxmlformats.org/officeDocument/2006/relationships/hyperlink" Target="https://www.openstreetmap.org/?mlat=53.04811&amp;mlon=8.96251" TargetMode="External"/><Relationship Id="rId185" Type="http://schemas.openxmlformats.org/officeDocument/2006/relationships/hyperlink" Target="https://www.openstreetmap.org/?mlat=53.06591&amp;mlon=8.96060" TargetMode="External"/><Relationship Id="rId186" Type="http://schemas.openxmlformats.org/officeDocument/2006/relationships/hyperlink" Target="https://www.openstreetmap.org/?mlat=53.06591&amp;mlon=8.96060" TargetMode="External"/><Relationship Id="rId187" Type="http://schemas.openxmlformats.org/officeDocument/2006/relationships/hyperlink" Target="https://www.openstreetmap.org/?mlat=53.05760&amp;mlon=8.96367" TargetMode="External"/><Relationship Id="rId188" Type="http://schemas.openxmlformats.org/officeDocument/2006/relationships/hyperlink" Target="https://www.openstreetmap.org/?mlat=53.07552&amp;mlon=8.94618" TargetMode="External"/><Relationship Id="rId189" Type="http://schemas.openxmlformats.org/officeDocument/2006/relationships/hyperlink" Target="https://www.openstreetmap.org/?mlat=53.07355&amp;mlon=8.94303" TargetMode="External"/><Relationship Id="rId190" Type="http://schemas.openxmlformats.org/officeDocument/2006/relationships/hyperlink" Target="https://www.openstreetmap.org/?mlat=53.05858&amp;mlon=8.94152" TargetMode="External"/><Relationship Id="rId191" Type="http://schemas.openxmlformats.org/officeDocument/2006/relationships/hyperlink" Target="https://www.openstreetmap.org/?mlat=53.05541&amp;mlon=8.94010" TargetMode="External"/><Relationship Id="rId192" Type="http://schemas.openxmlformats.org/officeDocument/2006/relationships/hyperlink" Target="https://www.openstreetmap.org/?mlat=53.06254&amp;mlon=8.92849" TargetMode="External"/><Relationship Id="rId193" Type="http://schemas.openxmlformats.org/officeDocument/2006/relationships/hyperlink" Target="https://www.openstreetmap.org/?mlat=53.05854&amp;mlon=8.94226" TargetMode="External"/><Relationship Id="rId194" Type="http://schemas.openxmlformats.org/officeDocument/2006/relationships/hyperlink" Target="https://www.openstreetmap.org/?mlat=53.07342&amp;mlon=8.93646" TargetMode="External"/><Relationship Id="rId195" Type="http://schemas.openxmlformats.org/officeDocument/2006/relationships/hyperlink" Target="https://www.openstreetmap.org/?mlat=53.05803&amp;mlon=8.92155" TargetMode="External"/><Relationship Id="rId196" Type="http://schemas.openxmlformats.org/officeDocument/2006/relationships/hyperlink" Target="https://www.openstreetmap.org/?mlat=53.05803&amp;mlon=8.92155" TargetMode="External"/><Relationship Id="rId197" Type="http://schemas.openxmlformats.org/officeDocument/2006/relationships/hyperlink" Target="https://www.openstreetmap.org/?mlat=53.05812&amp;mlon=8.94423" TargetMode="External"/><Relationship Id="rId198" Type="http://schemas.openxmlformats.org/officeDocument/2006/relationships/hyperlink" Target="https://www.openstreetmap.org/?mlat=53.05834&amp;mlon=8.93728" TargetMode="External"/><Relationship Id="rId199" Type="http://schemas.openxmlformats.org/officeDocument/2006/relationships/hyperlink" Target="https://www.openstreetmap.org/?mlat=53.05836&amp;mlon=8.94400" TargetMode="External"/><Relationship Id="rId200" Type="http://schemas.openxmlformats.org/officeDocument/2006/relationships/hyperlink" Target="https://www.openstreetmap.org/?mlat=53.07359&amp;mlon=8.93652" TargetMode="External"/><Relationship Id="rId201" Type="http://schemas.openxmlformats.org/officeDocument/2006/relationships/hyperlink" Target="https://www.openstreetmap.org/?mlat=53.06476&amp;mlon=8.93535" TargetMode="External"/><Relationship Id="rId202" Type="http://schemas.openxmlformats.org/officeDocument/2006/relationships/hyperlink" Target="https://www.openstreetmap.org/?mlat=53.06522&amp;mlon=8.93550" TargetMode="External"/><Relationship Id="rId203" Type="http://schemas.openxmlformats.org/officeDocument/2006/relationships/hyperlink" Target="https://www.openstreetmap.org/?mlat=53.06975&amp;mlon=8.94369" TargetMode="External"/><Relationship Id="rId204" Type="http://schemas.openxmlformats.org/officeDocument/2006/relationships/hyperlink" Target="https://www.openstreetmap.org/?mlat=53.07219&amp;mlon=8.94364" TargetMode="External"/><Relationship Id="rId205" Type="http://schemas.openxmlformats.org/officeDocument/2006/relationships/hyperlink" Target="https://www.openstreetmap.org/?mlat=53.07051&amp;mlon=8.94120" TargetMode="External"/><Relationship Id="rId206" Type="http://schemas.openxmlformats.org/officeDocument/2006/relationships/hyperlink" Target="https://www.openstreetmap.org/?mlat=53.06798&amp;mlon=8.95383" TargetMode="External"/><Relationship Id="rId207" Type="http://schemas.openxmlformats.org/officeDocument/2006/relationships/hyperlink" Target="https://www.openstreetmap.org/?mlat=53.05877&amp;mlon=8.93815" TargetMode="External"/><Relationship Id="rId208" Type="http://schemas.openxmlformats.org/officeDocument/2006/relationships/hyperlink" Target="https://www.openstreetmap.org/?mlat=53.07511&amp;mlon=8.94907" TargetMode="External"/><Relationship Id="rId209" Type="http://schemas.openxmlformats.org/officeDocument/2006/relationships/hyperlink" Target="https://www.openstreetmap.org/?mlat=53.07511&amp;mlon=8.94907" TargetMode="External"/><Relationship Id="rId210" Type="http://schemas.openxmlformats.org/officeDocument/2006/relationships/hyperlink" Target="https://www.openstreetmap.org/?mlat=53.06248&amp;mlon=8.93016" TargetMode="External"/><Relationship Id="rId211" Type="http://schemas.openxmlformats.org/officeDocument/2006/relationships/hyperlink" Target="https://www.openstreetmap.org/?mlat=53.06848&amp;mlon=8.93802" TargetMode="External"/><Relationship Id="rId212" Type="http://schemas.openxmlformats.org/officeDocument/2006/relationships/hyperlink" Target="https://www.openstreetmap.org/?mlat=53.07136&amp;mlon=8.93739" TargetMode="External"/><Relationship Id="rId213" Type="http://schemas.openxmlformats.org/officeDocument/2006/relationships/hyperlink" Target="https://www.openstreetmap.org/?mlat=53.07198&amp;mlon=8.94505" TargetMode="External"/><Relationship Id="rId214" Type="http://schemas.openxmlformats.org/officeDocument/2006/relationships/hyperlink" Target="https://www.openstreetmap.org/?mlat=53.06338&amp;mlon=8.94870" TargetMode="External"/><Relationship Id="rId215" Type="http://schemas.openxmlformats.org/officeDocument/2006/relationships/hyperlink" Target="https://www.openstreetmap.org/?mlat=53.04613&amp;mlon=8.95705" TargetMode="External"/><Relationship Id="rId216" Type="http://schemas.openxmlformats.org/officeDocument/2006/relationships/hyperlink" Target="https://www.openstreetmap.org/?mlat=53.06906&amp;mlon=8.94242" TargetMode="External"/><Relationship Id="rId217" Type="http://schemas.openxmlformats.org/officeDocument/2006/relationships/hyperlink" Target="https://www.openstreetmap.org/?mlat=53.07222&amp;mlon=8.94337" TargetMode="External"/><Relationship Id="rId218" Type="http://schemas.openxmlformats.org/officeDocument/2006/relationships/hyperlink" Target="https://www.openstreetmap.org/?mlat=53.05550&amp;mlon=8.94723" TargetMode="External"/><Relationship Id="rId219" Type="http://schemas.openxmlformats.org/officeDocument/2006/relationships/hyperlink" Target="https://www.openstreetmap.org/?mlat=53.05875&amp;mlon=8.93199" TargetMode="External"/><Relationship Id="rId220" Type="http://schemas.openxmlformats.org/officeDocument/2006/relationships/hyperlink" Target="https://www.openstreetmap.org/?mlat=53.05830&amp;mlon=8.94040" TargetMode="External"/><Relationship Id="rId221" Type="http://schemas.openxmlformats.org/officeDocument/2006/relationships/hyperlink" Target="https://www.openstreetmap.org/?mlat=53.06133&amp;mlon=8.95091" TargetMode="External"/><Relationship Id="rId222" Type="http://schemas.openxmlformats.org/officeDocument/2006/relationships/hyperlink" Target="https://www.openstreetmap.org/?mlat=53.07226&amp;mlon=8.93674" TargetMode="External"/><Relationship Id="rId223" Type="http://schemas.openxmlformats.org/officeDocument/2006/relationships/hyperlink" Target="https://www.openstreetmap.org/?mlat=53.06959&amp;mlon=8.93791" TargetMode="External"/><Relationship Id="rId224" Type="http://schemas.openxmlformats.org/officeDocument/2006/relationships/hyperlink" Target="https://www.openstreetmap.org/?mlat=53.06961&amp;mlon=8.93782" TargetMode="External"/><Relationship Id="rId225" Type="http://schemas.openxmlformats.org/officeDocument/2006/relationships/hyperlink" Target="https://www.openstreetmap.org/?mlat=53.07564&amp;mlon=8.94778" TargetMode="External"/><Relationship Id="rId226" Type="http://schemas.openxmlformats.org/officeDocument/2006/relationships/hyperlink" Target="https://www.openstreetmap.org/?mlat=53.05823&amp;mlon=8.94810" TargetMode="External"/><Relationship Id="rId227" Type="http://schemas.openxmlformats.org/officeDocument/2006/relationships/hyperlink" Target="https://www.openstreetmap.org/?mlat=53.07226&amp;mlon=8.93674" TargetMode="External"/><Relationship Id="rId228" Type="http://schemas.openxmlformats.org/officeDocument/2006/relationships/hyperlink" Target="https://www.openstreetmap.org/?mlat=53.07096&amp;mlon=8.94010" TargetMode="External"/><Relationship Id="rId229" Type="http://schemas.openxmlformats.org/officeDocument/2006/relationships/hyperlink" Target="https://www.openstreetmap.org/?mlat=53.06572&amp;mlon=8.93275" TargetMode="External"/><Relationship Id="rId230" Type="http://schemas.openxmlformats.org/officeDocument/2006/relationships/hyperlink" Target="https://www.openstreetmap.org/?mlat=53.06125&amp;mlon=8.93754" TargetMode="External"/><Relationship Id="rId231" Type="http://schemas.openxmlformats.org/officeDocument/2006/relationships/hyperlink" Target="https://www.openstreetmap.org/?mlat=53.05882&amp;mlon=8.94897" TargetMode="External"/><Relationship Id="rId232" Type="http://schemas.openxmlformats.org/officeDocument/2006/relationships/hyperlink" Target="https://www.openstreetmap.org/?mlat=53.05531&amp;mlon=8.94851" TargetMode="External"/><Relationship Id="rId233" Type="http://schemas.openxmlformats.org/officeDocument/2006/relationships/hyperlink" Target="https://www.openstreetmap.org/?mlat=53.07222&amp;mlon=8.95054" TargetMode="External"/><Relationship Id="rId234" Type="http://schemas.openxmlformats.org/officeDocument/2006/relationships/hyperlink" Target="https://www.openstreetmap.org/?mlat=53.07224&amp;mlon=8.93665" TargetMode="External"/><Relationship Id="rId235" Type="http://schemas.openxmlformats.org/officeDocument/2006/relationships/hyperlink" Target="https://www.openstreetmap.org/?mlat=53.07023&amp;mlon=8.93731" TargetMode="External"/><Relationship Id="rId236" Type="http://schemas.openxmlformats.org/officeDocument/2006/relationships/hyperlink" Target="https://www.openstreetmap.org/?mlat=53.07464&amp;mlon=8.95016" TargetMode="External"/><Relationship Id="rId237" Type="http://schemas.openxmlformats.org/officeDocument/2006/relationships/hyperlink" Target="https://www.openstreetmap.org/?mlat=53.05879&amp;mlon=8.93133" TargetMode="External"/><Relationship Id="rId238" Type="http://schemas.openxmlformats.org/officeDocument/2006/relationships/hyperlink" Target="https://www.openstreetmap.org/?mlat=53.07386&amp;mlon=8.94298" TargetMode="External"/><Relationship Id="rId239" Type="http://schemas.openxmlformats.org/officeDocument/2006/relationships/hyperlink" Target="https://www.openstreetmap.org/?mlat=53.06199&amp;mlon=8.93529" TargetMode="External"/><Relationship Id="rId240" Type="http://schemas.openxmlformats.org/officeDocument/2006/relationships/hyperlink" Target="https://www.openstreetmap.org/?mlat=53.07536&amp;mlon=8.94762" TargetMode="External"/><Relationship Id="rId241" Type="http://schemas.openxmlformats.org/officeDocument/2006/relationships/hyperlink" Target="https://www.openstreetmap.org/?mlat=53.07215&amp;mlon=8.94373" TargetMode="External"/><Relationship Id="rId242" Type="http://schemas.openxmlformats.org/officeDocument/2006/relationships/hyperlink" Target="https://www.openstreetmap.org/?mlat=53.05944&amp;mlon=8.91708" TargetMode="External"/><Relationship Id="rId243" Type="http://schemas.openxmlformats.org/officeDocument/2006/relationships/hyperlink" Target="https://www.openstreetmap.org/?mlat=53.05944&amp;mlon=8.91708" TargetMode="External"/><Relationship Id="rId244" Type="http://schemas.openxmlformats.org/officeDocument/2006/relationships/hyperlink" Target="https://www.openstreetmap.org/?mlat=53.05970&amp;mlon=8.91987" TargetMode="External"/><Relationship Id="rId245" Type="http://schemas.openxmlformats.org/officeDocument/2006/relationships/hyperlink" Target="https://www.openstreetmap.org/?mlat=53.05508&amp;mlon=8.94529" TargetMode="External"/><Relationship Id="rId246" Type="http://schemas.openxmlformats.org/officeDocument/2006/relationships/hyperlink" Target="https://www.openstreetmap.org/?mlat=53.05872&amp;mlon=8.94055" TargetMode="External"/><Relationship Id="rId247" Type="http://schemas.openxmlformats.org/officeDocument/2006/relationships/hyperlink" Target="https://www.openstreetmap.org/?mlat=53.07023&amp;mlon=8.93731" TargetMode="External"/><Relationship Id="rId248" Type="http://schemas.openxmlformats.org/officeDocument/2006/relationships/hyperlink" Target="https://www.openstreetmap.org/?mlat=53.07388&amp;mlon=8.95030" TargetMode="External"/><Relationship Id="rId249" Type="http://schemas.openxmlformats.org/officeDocument/2006/relationships/hyperlink" Target="https://www.openstreetmap.org/?mlat=53.05829&amp;mlon=8.94011" TargetMode="External"/><Relationship Id="rId250" Type="http://schemas.openxmlformats.org/officeDocument/2006/relationships/hyperlink" Target="https://www.openstreetmap.org/?mlat=53.05973&amp;mlon=8.93626" TargetMode="External"/><Relationship Id="rId251" Type="http://schemas.openxmlformats.org/officeDocument/2006/relationships/hyperlink" Target="https://www.openstreetmap.org/?mlat=53.06254&amp;mlon=8.92849" TargetMode="External"/><Relationship Id="rId252" Type="http://schemas.openxmlformats.org/officeDocument/2006/relationships/hyperlink" Target="https://www.openstreetmap.org/?mlat=53.07260&amp;mlon=8.93655" TargetMode="External"/><Relationship Id="rId253" Type="http://schemas.openxmlformats.org/officeDocument/2006/relationships/hyperlink" Target="https://www.openstreetmap.org/?mlat=53.06206&amp;mlon=8.95174" TargetMode="External"/><Relationship Id="rId254" Type="http://schemas.openxmlformats.org/officeDocument/2006/relationships/hyperlink" Target="https://www.openstreetmap.org/?mlat=53.06268&amp;mlon=8.92690" TargetMode="External"/><Relationship Id="rId255" Type="http://schemas.openxmlformats.org/officeDocument/2006/relationships/hyperlink" Target="https://www.openstreetmap.org/?mlat=53.05884&amp;mlon=8.94866" TargetMode="External"/><Relationship Id="rId256" Type="http://schemas.openxmlformats.org/officeDocument/2006/relationships/hyperlink" Target="https://www.openstreetmap.org/?mlat=53.05937&amp;mlon=8.93665" TargetMode="External"/><Relationship Id="rId257" Type="http://schemas.openxmlformats.org/officeDocument/2006/relationships/hyperlink" Target="https://www.openstreetmap.org/?mlat=53.07093&amp;mlon=8.93774" TargetMode="External"/><Relationship Id="rId258" Type="http://schemas.openxmlformats.org/officeDocument/2006/relationships/hyperlink" Target="https://www.openstreetmap.org/?mlat=53.05700&amp;mlon=8.93676" TargetMode="External"/><Relationship Id="rId259" Type="http://schemas.openxmlformats.org/officeDocument/2006/relationships/hyperlink" Target="https://www.openstreetmap.org/?mlat=53.06229&amp;mlon=8.93060" TargetMode="External"/><Relationship Id="rId260" Type="http://schemas.openxmlformats.org/officeDocument/2006/relationships/hyperlink" Target="https://www.openstreetmap.org/?mlat=53.05837&amp;mlon=8.95115" TargetMode="External"/><Relationship Id="rId261" Type="http://schemas.openxmlformats.org/officeDocument/2006/relationships/hyperlink" Target="https://www.openstreetmap.org/?mlat=53.06491&amp;mlon=8.93296" TargetMode="External"/><Relationship Id="rId262" Type="http://schemas.openxmlformats.org/officeDocument/2006/relationships/hyperlink" Target="https://www.openstreetmap.org/?mlat=53.07097&amp;mlon=8.93767" TargetMode="External"/><Relationship Id="rId263" Type="http://schemas.openxmlformats.org/officeDocument/2006/relationships/hyperlink" Target="https://www.openstreetmap.org/?mlat=53.05712&amp;mlon=8.96300" TargetMode="External"/><Relationship Id="rId264" Type="http://schemas.openxmlformats.org/officeDocument/2006/relationships/hyperlink" Target="https://www.openstreetmap.org/?mlat=53.05975&amp;mlon=8.91559" TargetMode="External"/><Relationship Id="rId265" Type="http://schemas.openxmlformats.org/officeDocument/2006/relationships/hyperlink" Target="https://www.openstreetmap.org/?mlat=53.06993&amp;mlon=8.95258" TargetMode="External"/><Relationship Id="rId266" Type="http://schemas.openxmlformats.org/officeDocument/2006/relationships/hyperlink" Target="https://www.openstreetmap.org/?mlat=53.06798&amp;mlon=8.95383" TargetMode="External"/><Relationship Id="rId267" Type="http://schemas.openxmlformats.org/officeDocument/2006/relationships/hyperlink" Target="https://www.openstreetmap.org/?mlat=53.05627&amp;mlon=8.95396" TargetMode="External"/><Relationship Id="rId268" Type="http://schemas.openxmlformats.org/officeDocument/2006/relationships/hyperlink" Target="https://www.openstreetmap.org/?mlat=53.07121&amp;mlon=8.93747" TargetMode="External"/><Relationship Id="rId269" Type="http://schemas.openxmlformats.org/officeDocument/2006/relationships/hyperlink" Target="https://www.openstreetmap.org/?mlat=53.06878&amp;mlon=8.95338" TargetMode="External"/><Relationship Id="rId270" Type="http://schemas.openxmlformats.org/officeDocument/2006/relationships/hyperlink" Target="https://www.openstreetmap.org/?mlat=53.06876&amp;mlon=8.95350" TargetMode="External"/><Relationship Id="rId271" Type="http://schemas.openxmlformats.org/officeDocument/2006/relationships/hyperlink" Target="https://www.openstreetmap.org/?mlat=53.07117&amp;mlon=8.95393" TargetMode="External"/><Relationship Id="rId272" Type="http://schemas.openxmlformats.org/officeDocument/2006/relationships/hyperlink" Target="https://www.openstreetmap.org/?mlat=53.06522&amp;mlon=8.93550" TargetMode="External"/><Relationship Id="rId273" Type="http://schemas.openxmlformats.org/officeDocument/2006/relationships/hyperlink" Target="https://www.openstreetmap.org/?mlat=53.05725&amp;mlon=8.95790" TargetMode="External"/><Relationship Id="rId274" Type="http://schemas.openxmlformats.org/officeDocument/2006/relationships/hyperlink" Target="https://www.openstreetmap.org/?mlat=53.05624&amp;mlon=8.93188" TargetMode="External"/><Relationship Id="rId275" Type="http://schemas.openxmlformats.org/officeDocument/2006/relationships/hyperlink" Target="https://www.openstreetmap.org/?mlat=53.06598&amp;mlon=8.93464" TargetMode="External"/><Relationship Id="rId276" Type="http://schemas.openxmlformats.org/officeDocument/2006/relationships/hyperlink" Target="https://www.openstreetmap.org/?mlat=53.07261&amp;mlon=8.93813" TargetMode="External"/><Relationship Id="rId277" Type="http://schemas.openxmlformats.org/officeDocument/2006/relationships/hyperlink" Target="https://www.openstreetmap.org/?mlat=53.05809&amp;mlon=8.95023" TargetMode="External"/><Relationship Id="rId278" Type="http://schemas.openxmlformats.org/officeDocument/2006/relationships/hyperlink" Target="https://www.openstreetmap.org/?mlat=53.06491&amp;mlon=8.93296" TargetMode="External"/><Relationship Id="rId279" Type="http://schemas.openxmlformats.org/officeDocument/2006/relationships/hyperlink" Target="https://www.openstreetmap.org/?mlat=53.07550&amp;mlon=8.94746" TargetMode="External"/><Relationship Id="rId280" Type="http://schemas.openxmlformats.org/officeDocument/2006/relationships/hyperlink" Target="https://www.openstreetmap.org/?mlat=53.06274&amp;mlon=8.92641" TargetMode="External"/><Relationship Id="rId281" Type="http://schemas.openxmlformats.org/officeDocument/2006/relationships/hyperlink" Target="https://www.openstreetmap.org/?mlat=53.06258&amp;mlon=8.92809" TargetMode="External"/><Relationship Id="rId282" Type="http://schemas.openxmlformats.org/officeDocument/2006/relationships/hyperlink" Target="https://www.openstreetmap.org/?mlat=53.06265&amp;mlon=8.92727" TargetMode="External"/><Relationship Id="rId283" Type="http://schemas.openxmlformats.org/officeDocument/2006/relationships/hyperlink" Target="https://www.openstreetmap.org/?mlat=53.07071&amp;mlon=8.95965" TargetMode="External"/><Relationship Id="rId284" Type="http://schemas.openxmlformats.org/officeDocument/2006/relationships/hyperlink" Target="https://www.openstreetmap.org/?mlat=53.07002&amp;mlon=8.94145" TargetMode="External"/><Relationship Id="rId285" Type="http://schemas.openxmlformats.org/officeDocument/2006/relationships/hyperlink" Target="https://www.openstreetmap.org/?mlat=53.05886&amp;mlon=8.93683" TargetMode="External"/><Relationship Id="rId286" Type="http://schemas.openxmlformats.org/officeDocument/2006/relationships/hyperlink" Target="https://www.openstreetmap.org/?mlat=53.05989&amp;mlon=8.95033" TargetMode="External"/><Relationship Id="rId287" Type="http://schemas.openxmlformats.org/officeDocument/2006/relationships/hyperlink" Target="https://www.openstreetmap.org/?mlat=53.05776&amp;mlon=8.93055" TargetMode="External"/><Relationship Id="rId288" Type="http://schemas.openxmlformats.org/officeDocument/2006/relationships/hyperlink" Target="https://www.openstreetmap.org/?mlat=53.06882&amp;mlon=8.93921" TargetMode="External"/><Relationship Id="rId289" Type="http://schemas.openxmlformats.org/officeDocument/2006/relationships/hyperlink" Target="https://www.openstreetmap.org/?mlat=53.05940&amp;mlon=8.91550" TargetMode="External"/><Relationship Id="rId290" Type="http://schemas.openxmlformats.org/officeDocument/2006/relationships/hyperlink" Target="https://www.openstreetmap.org/?mlat=53.05966&amp;mlon=8.95042" TargetMode="External"/><Relationship Id="rId291" Type="http://schemas.openxmlformats.org/officeDocument/2006/relationships/hyperlink" Target="https://www.openstreetmap.org/?mlat=53.05882&amp;mlon=8.93072" TargetMode="External"/><Relationship Id="rId292" Type="http://schemas.openxmlformats.org/officeDocument/2006/relationships/hyperlink" Target="https://www.openstreetmap.org/?mlat=53.07559&amp;mlon=8.94734" TargetMode="External"/><Relationship Id="rId293" Type="http://schemas.openxmlformats.org/officeDocument/2006/relationships/hyperlink" Target="https://www.openstreetmap.org/?mlat=53.07231&amp;mlon=8.93693" TargetMode="External"/><Relationship Id="rId294" Type="http://schemas.openxmlformats.org/officeDocument/2006/relationships/hyperlink" Target="https://www.openstreetmap.org/?mlat=53.05836&amp;mlon=8.94407" TargetMode="External"/><Relationship Id="rId295" Type="http://schemas.openxmlformats.org/officeDocument/2006/relationships/hyperlink" Target="https://www.openstreetmap.org/?mlat=53.06769&amp;mlon=8.95477" TargetMode="External"/><Relationship Id="rId296" Type="http://schemas.openxmlformats.org/officeDocument/2006/relationships/hyperlink" Target="https://www.openstreetmap.org/?mlat=53.07573&amp;mlon=8.94717" TargetMode="External"/><Relationship Id="rId297" Type="http://schemas.openxmlformats.org/officeDocument/2006/relationships/hyperlink" Target="https://www.openstreetmap.org/?mlat=53.06254&amp;mlon=8.92849" TargetMode="External"/><Relationship Id="rId298" Type="http://schemas.openxmlformats.org/officeDocument/2006/relationships/hyperlink" Target="https://www.openstreetmap.org/?mlat=53.05709&amp;mlon=8.96238" TargetMode="External"/><Relationship Id="rId299" Type="http://schemas.openxmlformats.org/officeDocument/2006/relationships/hyperlink" Target="https://www.openstreetmap.org/?mlat=53.06198&amp;mlon=8.93133" TargetMode="External"/><Relationship Id="rId300" Type="http://schemas.openxmlformats.org/officeDocument/2006/relationships/hyperlink" Target="https://www.openstreetmap.org/?mlat=53.07117&amp;mlon=8.93853" TargetMode="External"/><Relationship Id="rId301" Type="http://schemas.openxmlformats.org/officeDocument/2006/relationships/hyperlink" Target="https://www.openstreetmap.org/?mlat=53.07546&amp;mlon=8.94803" TargetMode="External"/><Relationship Id="rId302" Type="http://schemas.openxmlformats.org/officeDocument/2006/relationships/hyperlink" Target="https://www.openstreetmap.org/?mlat=53.06232&amp;mlon=8.93131" TargetMode="External"/><Relationship Id="rId303" Type="http://schemas.openxmlformats.org/officeDocument/2006/relationships/hyperlink" Target="https://www.openstreetmap.org/?mlat=53.07564&amp;mlon=8.94729" TargetMode="External"/><Relationship Id="rId304" Type="http://schemas.openxmlformats.org/officeDocument/2006/relationships/hyperlink" Target="https://www.openstreetmap.org/?mlat=53.06123&amp;mlon=8.93766" TargetMode="External"/><Relationship Id="rId305" Type="http://schemas.openxmlformats.org/officeDocument/2006/relationships/hyperlink" Target="https://www.openstreetmap.org/?mlat=53.05865&amp;mlon=8.94953" TargetMode="External"/><Relationship Id="rId306" Type="http://schemas.openxmlformats.org/officeDocument/2006/relationships/hyperlink" Target="https://www.openstreetmap.org/?mlat=53.07298&amp;mlon=8.93642" TargetMode="External"/><Relationship Id="rId307" Type="http://schemas.openxmlformats.org/officeDocument/2006/relationships/hyperlink" Target="https://www.openstreetmap.org/?mlat=53.05720&amp;mlon=8.96154" TargetMode="External"/><Relationship Id="rId308" Type="http://schemas.openxmlformats.org/officeDocument/2006/relationships/hyperlink" Target="https://www.openstreetmap.org/?mlat=53.05934&amp;mlon=8.90881" TargetMode="External"/><Relationship Id="rId309" Type="http://schemas.openxmlformats.org/officeDocument/2006/relationships/hyperlink" Target="https://www.openstreetmap.org/?mlat=53.06813&amp;mlon=8.95128" TargetMode="External"/><Relationship Id="rId310" Type="http://schemas.openxmlformats.org/officeDocument/2006/relationships/hyperlink" Target="https://www.openstreetmap.org/?mlat=53.06813&amp;mlon=8.95128" TargetMode="External"/><Relationship Id="rId311" Type="http://schemas.openxmlformats.org/officeDocument/2006/relationships/hyperlink" Target="https://www.openstreetmap.org/?mlat=53.05935&amp;mlon=8.90950" TargetMode="External"/><Relationship Id="rId312" Type="http://schemas.openxmlformats.org/officeDocument/2006/relationships/hyperlink" Target="https://www.openstreetmap.org/?mlat=53.05745&amp;mlon=8.96105" TargetMode="External"/><Relationship Id="rId313" Type="http://schemas.openxmlformats.org/officeDocument/2006/relationships/hyperlink" Target="https://www.openstreetmap.org/?mlat=53.06133&amp;mlon=8.95091" TargetMode="External"/><Relationship Id="rId314" Type="http://schemas.openxmlformats.org/officeDocument/2006/relationships/hyperlink" Target="https://www.openstreetmap.org/?mlat=53.05842&amp;mlon=8.94442" TargetMode="External"/><Relationship Id="rId315" Type="http://schemas.openxmlformats.org/officeDocument/2006/relationships/hyperlink" Target="https://www.openstreetmap.org/?mlat=53.06738&amp;mlon=8.95633" TargetMode="External"/><Relationship Id="rId316" Type="http://schemas.openxmlformats.org/officeDocument/2006/relationships/hyperlink" Target="https://www.openstreetmap.org/?mlat=53.05976&amp;mlon=8.91617" TargetMode="External"/><Relationship Id="rId317" Type="http://schemas.openxmlformats.org/officeDocument/2006/relationships/hyperlink" Target="https://www.openstreetmap.org/?mlat=53.06522&amp;mlon=8.93550" TargetMode="External"/><Relationship Id="rId318" Type="http://schemas.openxmlformats.org/officeDocument/2006/relationships/hyperlink" Target="https://www.openstreetmap.org/?mlat=53.07056&amp;mlon=8.94094" TargetMode="External"/><Relationship Id="rId319" Type="http://schemas.openxmlformats.org/officeDocument/2006/relationships/hyperlink" Target="https://www.openstreetmap.org/?mlat=53.05485&amp;mlon=8.94446" TargetMode="External"/><Relationship Id="rId320" Type="http://schemas.openxmlformats.org/officeDocument/2006/relationships/hyperlink" Target="https://www.openstreetmap.org/?mlat=53.05791&amp;mlon=8.95988" TargetMode="External"/><Relationship Id="rId321" Type="http://schemas.openxmlformats.org/officeDocument/2006/relationships/hyperlink" Target="https://www.openstreetmap.org/?mlat=53.05791&amp;mlon=8.95988" TargetMode="External"/><Relationship Id="rId322" Type="http://schemas.openxmlformats.org/officeDocument/2006/relationships/hyperlink" Target="https://www.openstreetmap.org/?mlat=53.05737&amp;mlon=8.95296" TargetMode="External"/><Relationship Id="rId323" Type="http://schemas.openxmlformats.org/officeDocument/2006/relationships/hyperlink" Target="https://www.openstreetmap.org/?mlat=53.05485&amp;mlon=8.94446" TargetMode="External"/><Relationship Id="rId324" Type="http://schemas.openxmlformats.org/officeDocument/2006/relationships/hyperlink" Target="https://www.openstreetmap.org/?mlat=53.07465&amp;mlon=8.94926" TargetMode="External"/><Relationship Id="rId325" Type="http://schemas.openxmlformats.org/officeDocument/2006/relationships/hyperlink" Target="https://www.openstreetmap.org/?mlat=53.06572&amp;mlon=8.93785" TargetMode="External"/><Relationship Id="rId326" Type="http://schemas.openxmlformats.org/officeDocument/2006/relationships/hyperlink" Target="https://www.openstreetmap.org/?mlat=53.05780&amp;mlon=8.96071" TargetMode="External"/><Relationship Id="rId327" Type="http://schemas.openxmlformats.org/officeDocument/2006/relationships/hyperlink" Target="https://www.openstreetmap.org/?mlat=53.05954&amp;mlon=8.93651" TargetMode="External"/><Relationship Id="rId328" Type="http://schemas.openxmlformats.org/officeDocument/2006/relationships/hyperlink" Target="https://www.openstreetmap.org/?mlat=53.06861&amp;mlon=8.95378" TargetMode="External"/><Relationship Id="rId329" Type="http://schemas.openxmlformats.org/officeDocument/2006/relationships/hyperlink" Target="https://www.openstreetmap.org/?mlat=53.05764&amp;mlon=8.92841" TargetMode="External"/><Relationship Id="rId330" Type="http://schemas.openxmlformats.org/officeDocument/2006/relationships/hyperlink" Target="https://www.openstreetmap.org/?mlat=53.07587&amp;mlon=8.94701" TargetMode="External"/><Relationship Id="rId331" Type="http://schemas.openxmlformats.org/officeDocument/2006/relationships/hyperlink" Target="https://www.openstreetmap.org/?mlat=53.05604&amp;mlon=8.94096" TargetMode="External"/><Relationship Id="rId332" Type="http://schemas.openxmlformats.org/officeDocument/2006/relationships/hyperlink" Target="https://www.openstreetmap.org/?mlat=53.06026&amp;mlon=8.95022" TargetMode="External"/><Relationship Id="rId333" Type="http://schemas.openxmlformats.org/officeDocument/2006/relationships/hyperlink" Target="https://www.openstreetmap.org/?mlat=53.05854&amp;mlon=8.95064" TargetMode="External"/><Relationship Id="rId334" Type="http://schemas.openxmlformats.org/officeDocument/2006/relationships/hyperlink" Target="https://www.openstreetmap.org/?mlat=53.05810&amp;mlon=8.95071" TargetMode="External"/><Relationship Id="rId335" Type="http://schemas.openxmlformats.org/officeDocument/2006/relationships/hyperlink" Target="https://www.openstreetmap.org/?mlat=53.06026&amp;mlon=8.95022" TargetMode="External"/><Relationship Id="rId336" Type="http://schemas.openxmlformats.org/officeDocument/2006/relationships/hyperlink" Target="https://www.openstreetmap.org/?mlat=53.07314&amp;mlon=8.94367" TargetMode="External"/><Relationship Id="rId337" Type="http://schemas.openxmlformats.org/officeDocument/2006/relationships/hyperlink" Target="https://www.openstreetmap.org/?mlat=53.05747&amp;mlon=8.96223" TargetMode="External"/><Relationship Id="rId338" Type="http://schemas.openxmlformats.org/officeDocument/2006/relationships/hyperlink" Target="https://www.openstreetmap.org/?mlat=53.05974&amp;mlon=8.92048" TargetMode="External"/><Relationship Id="rId339" Type="http://schemas.openxmlformats.org/officeDocument/2006/relationships/hyperlink" Target="https://www.openstreetmap.org/?mlat=53.07442&amp;mlon=8.95653" TargetMode="External"/><Relationship Id="rId340" Type="http://schemas.openxmlformats.org/officeDocument/2006/relationships/hyperlink" Target="https://www.openstreetmap.org/?mlat=53.07368&amp;mlon=8.94263" TargetMode="External"/><Relationship Id="rId341" Type="http://schemas.openxmlformats.org/officeDocument/2006/relationships/hyperlink" Target="https://www.openstreetmap.org/?mlat=53.06268&amp;mlon=8.92682" TargetMode="External"/><Relationship Id="rId342" Type="http://schemas.openxmlformats.org/officeDocument/2006/relationships/hyperlink" Target="https://www.openstreetmap.org/?mlat=53.06578&amp;mlon=8.93278" TargetMode="External"/><Relationship Id="rId343" Type="http://schemas.openxmlformats.org/officeDocument/2006/relationships/hyperlink" Target="https://www.openstreetmap.org/?mlat=53.05904&amp;mlon=8.93658" TargetMode="External"/><Relationship Id="rId344" Type="http://schemas.openxmlformats.org/officeDocument/2006/relationships/hyperlink" Target="https://www.openstreetmap.org/?mlat=53.05929&amp;mlon=8.91021" TargetMode="External"/><Relationship Id="rId345" Type="http://schemas.openxmlformats.org/officeDocument/2006/relationships/hyperlink" Target="https://www.openstreetmap.org/?mlat=53.06357&amp;mlon=8.94851" TargetMode="External"/><Relationship Id="rId346" Type="http://schemas.openxmlformats.org/officeDocument/2006/relationships/hyperlink" Target="https://www.openstreetmap.org/?mlat=53.06198&amp;mlon=8.93537" TargetMode="External"/><Relationship Id="rId347" Type="http://schemas.openxmlformats.org/officeDocument/2006/relationships/hyperlink" Target="https://www.openstreetmap.org/?mlat=53.07310&amp;mlon=8.94566" TargetMode="External"/><Relationship Id="rId348" Type="http://schemas.openxmlformats.org/officeDocument/2006/relationships/hyperlink" Target="https://www.openstreetmap.org/?mlat=53.05927&amp;mlon=8.93463" TargetMode="External"/><Relationship Id="rId349" Type="http://schemas.openxmlformats.org/officeDocument/2006/relationships/hyperlink" Target="https://www.openstreetmap.org/?mlat=53.07578&amp;mlon=8.94711" TargetMode="External"/><Relationship Id="rId350" Type="http://schemas.openxmlformats.org/officeDocument/2006/relationships/hyperlink" Target="https://www.openstreetmap.org/?mlat=53.07523&amp;mlon=8.94780" TargetMode="External"/><Relationship Id="rId351" Type="http://schemas.openxmlformats.org/officeDocument/2006/relationships/hyperlink" Target="https://www.openstreetmap.org/?mlat=53.05550&amp;mlon=8.94723" TargetMode="External"/><Relationship Id="rId352" Type="http://schemas.openxmlformats.org/officeDocument/2006/relationships/hyperlink" Target="https://www.openstreetmap.org/?mlat=53.06967&amp;mlon=8.95110" TargetMode="External"/><Relationship Id="rId353" Type="http://schemas.openxmlformats.org/officeDocument/2006/relationships/hyperlink" Target="https://www.openstreetmap.org/?mlat=53.06687&amp;mlon=8.93547" TargetMode="External"/><Relationship Id="rId354" Type="http://schemas.openxmlformats.org/officeDocument/2006/relationships/hyperlink" Target="https://www.openstreetmap.org/?mlat=53.07170&amp;mlon=8.95084" TargetMode="External"/><Relationship Id="rId355" Type="http://schemas.openxmlformats.org/officeDocument/2006/relationships/hyperlink" Target="https://www.openstreetmap.org/?mlat=53.06687&amp;mlon=8.93547" TargetMode="External"/><Relationship Id="rId356" Type="http://schemas.openxmlformats.org/officeDocument/2006/relationships/hyperlink" Target="https://www.openstreetmap.org/?mlat=53.05818&amp;mlon=8.94221" TargetMode="External"/><Relationship Id="rId357" Type="http://schemas.openxmlformats.org/officeDocument/2006/relationships/hyperlink" Target="https://www.openstreetmap.org/?mlat=53.06713&amp;mlon=8.93728" TargetMode="External"/><Relationship Id="rId358" Type="http://schemas.openxmlformats.org/officeDocument/2006/relationships/hyperlink" Target="https://www.openstreetmap.org/?mlat=53.07170&amp;mlon=8.95084" TargetMode="External"/><Relationship Id="rId359" Type="http://schemas.openxmlformats.org/officeDocument/2006/relationships/hyperlink" Target="https://www.openstreetmap.org/?mlat=53.05565&amp;mlon=8.95119" TargetMode="External"/><Relationship Id="rId360" Type="http://schemas.openxmlformats.org/officeDocument/2006/relationships/hyperlink" Target="https://www.openstreetmap.org/?mlat=53.05989&amp;mlon=8.95033" TargetMode="External"/><Relationship Id="rId361" Type="http://schemas.openxmlformats.org/officeDocument/2006/relationships/hyperlink" Target="https://www.openstreetmap.org/?mlat=53.07569&amp;mlon=8.94724" TargetMode="External"/><Relationship Id="rId362" Type="http://schemas.openxmlformats.org/officeDocument/2006/relationships/hyperlink" Target="https://www.openstreetmap.org/?mlat=53.06385&amp;mlon=8.93760" TargetMode="External"/><Relationship Id="rId363" Type="http://schemas.openxmlformats.org/officeDocument/2006/relationships/hyperlink" Target="https://www.openstreetmap.org/?mlat=53.06385&amp;mlon=8.93820" TargetMode="External"/><Relationship Id="rId364" Type="http://schemas.openxmlformats.org/officeDocument/2006/relationships/hyperlink" Target="https://www.openstreetmap.org/?mlat=53.06266&amp;mlon=8.92708" TargetMode="External"/><Relationship Id="rId365" Type="http://schemas.openxmlformats.org/officeDocument/2006/relationships/hyperlink" Target="https://www.openstreetmap.org/?mlat=53.06266&amp;mlon=8.92716" TargetMode="External"/><Relationship Id="rId366" Type="http://schemas.openxmlformats.org/officeDocument/2006/relationships/hyperlink" Target="https://www.openstreetmap.org/?mlat=53.07697&amp;mlon=8.94572" TargetMode="External"/><Relationship Id="rId367" Type="http://schemas.openxmlformats.org/officeDocument/2006/relationships/hyperlink" Target="https://www.openstreetmap.org/?mlat=53.07697&amp;mlon=8.94572" TargetMode="External"/><Relationship Id="rId368" Type="http://schemas.openxmlformats.org/officeDocument/2006/relationships/hyperlink" Target="https://www.openstreetmap.org/?mlat=53.05873&amp;mlon=8.96343" TargetMode="External"/><Relationship Id="rId369" Type="http://schemas.openxmlformats.org/officeDocument/2006/relationships/hyperlink" Target="https://www.openstreetmap.org/?mlat=53.05949&amp;mlon=8.96374" TargetMode="External"/><Relationship Id="rId370" Type="http://schemas.openxmlformats.org/officeDocument/2006/relationships/hyperlink" Target="https://www.openstreetmap.org/?mlat=53.05695&amp;mlon=8.93689" TargetMode="External"/><Relationship Id="rId371" Type="http://schemas.openxmlformats.org/officeDocument/2006/relationships/hyperlink" Target="https://www.openstreetmap.org/?mlat=53.07623&amp;mlon=8.94662" TargetMode="External"/><Relationship Id="rId372" Type="http://schemas.openxmlformats.org/officeDocument/2006/relationships/hyperlink" Target="https://www.openstreetmap.org/?mlat=53.06269&amp;mlon=8.92673" TargetMode="External"/><Relationship Id="rId373" Type="http://schemas.openxmlformats.org/officeDocument/2006/relationships/hyperlink" Target="https://www.openstreetmap.org/?mlat=53.07615&amp;mlon=8.94669" TargetMode="External"/><Relationship Id="rId374" Type="http://schemas.openxmlformats.org/officeDocument/2006/relationships/hyperlink" Target="https://www.openstreetmap.org/?mlat=53.06818&amp;mlon=8.93363" TargetMode="External"/><Relationship Id="rId375" Type="http://schemas.openxmlformats.org/officeDocument/2006/relationships/hyperlink" Target="https://www.openstreetmap.org/?mlat=53.07343&amp;mlon=8.94318" TargetMode="External"/><Relationship Id="rId376" Type="http://schemas.openxmlformats.org/officeDocument/2006/relationships/hyperlink" Target="https://www.openstreetmap.org/?mlat=53.07193&amp;mlon=8.93845" TargetMode="External"/><Relationship Id="rId377" Type="http://schemas.openxmlformats.org/officeDocument/2006/relationships/hyperlink" Target="https://www.openstreetmap.org/?mlat=53.07193&amp;mlon=8.93845" TargetMode="External"/><Relationship Id="rId378" Type="http://schemas.openxmlformats.org/officeDocument/2006/relationships/hyperlink" Target="https://www.openstreetmap.org/?mlat=53.05943&amp;mlon=8.91488" TargetMode="External"/><Relationship Id="rId379" Type="http://schemas.openxmlformats.org/officeDocument/2006/relationships/hyperlink" Target="https://www.openstreetmap.org/?mlat=53.06391&amp;mlon=8.94780" TargetMode="External"/><Relationship Id="rId380" Type="http://schemas.openxmlformats.org/officeDocument/2006/relationships/hyperlink" Target="https://www.openstreetmap.org/?mlat=53.06391&amp;mlon=8.94780" TargetMode="External"/><Relationship Id="rId381" Type="http://schemas.openxmlformats.org/officeDocument/2006/relationships/hyperlink" Target="https://www.openstreetmap.org/?mlat=53.06591&amp;mlon=8.96041" TargetMode="External"/><Relationship Id="rId382" Type="http://schemas.openxmlformats.org/officeDocument/2006/relationships/hyperlink" Target="https://www.openstreetmap.org/?mlat=53.05830&amp;mlon=8.94000" TargetMode="External"/><Relationship Id="rId383" Type="http://schemas.openxmlformats.org/officeDocument/2006/relationships/hyperlink" Target="https://www.openstreetmap.org/?mlat=53.05837&amp;mlon=8.94393" TargetMode="External"/><Relationship Id="rId384" Type="http://schemas.openxmlformats.org/officeDocument/2006/relationships/hyperlink" Target="https://www.openstreetmap.org/?mlat=53.05974&amp;mlon=8.92048" TargetMode="External"/><Relationship Id="rId385" Type="http://schemas.openxmlformats.org/officeDocument/2006/relationships/hyperlink" Target="https://www.openstreetmap.org/?mlat=53.07071&amp;mlon=8.94074" TargetMode="External"/><Relationship Id="rId386" Type="http://schemas.openxmlformats.org/officeDocument/2006/relationships/hyperlink" Target="https://www.openstreetmap.org/?mlat=53.07073&amp;mlon=8.93729" TargetMode="External"/><Relationship Id="rId387" Type="http://schemas.openxmlformats.org/officeDocument/2006/relationships/hyperlink" Target="https://www.openstreetmap.org/?mlat=53.05934&amp;mlon=8.90847" TargetMode="External"/><Relationship Id="rId388" Type="http://schemas.openxmlformats.org/officeDocument/2006/relationships/hyperlink" Target="https://www.openstreetmap.org/?mlat=53.06262&amp;mlon=8.92756" TargetMode="External"/><Relationship Id="rId389" Type="http://schemas.openxmlformats.org/officeDocument/2006/relationships/hyperlink" Target="https://www.openstreetmap.org/?mlat=53.05820&amp;mlon=8.94893" TargetMode="External"/><Relationship Id="rId390" Type="http://schemas.openxmlformats.org/officeDocument/2006/relationships/hyperlink" Target="https://www.openstreetmap.org/?mlat=53.05747&amp;mlon=8.96223" TargetMode="External"/><Relationship Id="rId391" Type="http://schemas.openxmlformats.org/officeDocument/2006/relationships/hyperlink" Target="https://www.openstreetmap.org/?mlat=53.05657&amp;mlon=8.96263" TargetMode="External"/><Relationship Id="rId392" Type="http://schemas.openxmlformats.org/officeDocument/2006/relationships/hyperlink" Target="https://www.openstreetmap.org/?mlat=53.05743&amp;mlon=8.96250" TargetMode="External"/><Relationship Id="rId393" Type="http://schemas.openxmlformats.org/officeDocument/2006/relationships/hyperlink" Target="https://www.openstreetmap.org/?mlat=53.05809&amp;mlon=8.94451" TargetMode="External"/><Relationship Id="rId394" Type="http://schemas.openxmlformats.org/officeDocument/2006/relationships/hyperlink" Target="https://www.openstreetmap.org/?mlat=53.05837&amp;mlon=8.94716" TargetMode="External"/><Relationship Id="rId395" Type="http://schemas.openxmlformats.org/officeDocument/2006/relationships/drawing" Target="../drawings/drawing5.xml"/><Relationship Id="rId396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brema.suub.uni-bremen.de/periodical/structure/928434" TargetMode="External"/><Relationship Id="rId2" Type="http://schemas.openxmlformats.org/officeDocument/2006/relationships/hyperlink" Target="https://brema.suub.uni-bremen.de/periodical/pageview/704225" TargetMode="External"/><Relationship Id="rId3" Type="http://schemas.openxmlformats.org/officeDocument/2006/relationships/hyperlink" Target="https://brema.suub.uni-bremen.de/periodical/pageview/704237" TargetMode="External"/><Relationship Id="rId4" Type="http://schemas.openxmlformats.org/officeDocument/2006/relationships/hyperlink" Target="https://brema.suub.uni-bremen.de/periodical/pageview/704241" TargetMode="External"/><Relationship Id="rId5" Type="http://schemas.openxmlformats.org/officeDocument/2006/relationships/hyperlink" Target="https://brema.suub.uni-bremen.de/periodical/pageview/704243" TargetMode="External"/><Relationship Id="rId6" Type="http://schemas.openxmlformats.org/officeDocument/2006/relationships/hyperlink" Target="https://brema.suub.uni-bremen.de/periodical/pageview/706273" TargetMode="External"/><Relationship Id="rId7" Type="http://schemas.openxmlformats.org/officeDocument/2006/relationships/hyperlink" Target="https://brema.suub.uni-bremen.de/periodical/pageview/707677" TargetMode="External"/><Relationship Id="rId8" Type="http://schemas.openxmlformats.org/officeDocument/2006/relationships/hyperlink" Target="https://www.geo.bremen.de/" TargetMode="External"/><Relationship Id="rId9" Type="http://schemas.openxmlformats.org/officeDocument/2006/relationships/hyperlink" Target="https://geoportal.bremen.de/geoportal/" TargetMode="External"/><Relationship Id="rId10" Type="http://schemas.openxmlformats.org/officeDocument/2006/relationships/hyperlink" Target="https://www.geo.bremen.de/online-dienste-1469" TargetMode="External"/><Relationship Id="rId11" Type="http://schemas.openxmlformats.org/officeDocument/2006/relationships/hyperlink" Target="https://www.denkmalpflege.bremen.de/denkmalliste/denkmaldatenbank-37984" TargetMode="External"/><Relationship Id="rId12" Type="http://schemas.openxmlformats.org/officeDocument/2006/relationships/hyperlink" Target="https://osm.nkbre.net/lfd-denkmal.html" TargetMode="External"/><Relationship Id="rId13" Type="http://schemas.openxmlformats.org/officeDocument/2006/relationships/hyperlink" Target="https://www.bauleitplan.bremen.de/bp_index.php" TargetMode="External"/><Relationship Id="rId14" Type="http://schemas.openxmlformats.org/officeDocument/2006/relationships/hyperlink" Target="https://www.geobasis.niedersachsen.de/?x=8.944&amp;y=53.0649&amp;z=10&amp;m=lglnPl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77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K1" activeCellId="0" sqref="K1"/>
    </sheetView>
  </sheetViews>
  <sheetFormatPr defaultColWidth="11.53515625" defaultRowHeight="12.8" zeroHeight="false" outlineLevelRow="0" outlineLevelCol="0"/>
  <cols>
    <col collapsed="false" customWidth="false" hidden="false" outlineLevel="0" max="10" min="1" style="1" width="11.54"/>
    <col collapsed="false" customWidth="true" hidden="false" outlineLevel="0" max="11" min="11" style="1" width="5.31"/>
    <col collapsed="false" customWidth="false" hidden="false" outlineLevel="0" max="1024" min="12" style="1" width="11.53"/>
  </cols>
  <sheetData>
    <row r="1" customFormat="false" ht="12.8" hidden="false" customHeight="false" outlineLevel="0" collapsed="false">
      <c r="A1" s="0"/>
    </row>
    <row r="2" customFormat="false" ht="12.8" hidden="false" customHeight="false" outlineLevel="0" collapsed="false">
      <c r="A2" s="2"/>
    </row>
    <row r="3" customFormat="false" ht="12.8" hidden="false" customHeight="false" outlineLevel="0" collapsed="false">
      <c r="A3" s="2"/>
    </row>
    <row r="4" customFormat="false" ht="12.8" hidden="false" customHeight="false" outlineLevel="0" collapsed="false">
      <c r="A4" s="2"/>
    </row>
    <row r="5" customFormat="false" ht="12.8" hidden="false" customHeight="false" outlineLevel="0" collapsed="false">
      <c r="A5" s="2"/>
    </row>
    <row r="6" customFormat="false" ht="52.75" hidden="false" customHeight="false" outlineLevel="0" collapsed="false">
      <c r="A6" s="2"/>
      <c r="C6" s="0"/>
      <c r="E6" s="0"/>
      <c r="F6" s="3" t="s">
        <v>0</v>
      </c>
    </row>
    <row r="7" customFormat="false" ht="52.75" hidden="false" customHeight="false" outlineLevel="0" collapsed="false">
      <c r="A7" s="2"/>
      <c r="E7" s="0"/>
      <c r="F7" s="3" t="s">
        <v>1</v>
      </c>
      <c r="L7" s="4" t="s">
        <v>2</v>
      </c>
    </row>
    <row r="8" customFormat="false" ht="15" hidden="false" customHeight="false" outlineLevel="0" collapsed="false">
      <c r="A8" s="2"/>
      <c r="F8" s="2" t="s">
        <v>3</v>
      </c>
      <c r="L8" s="5"/>
    </row>
    <row r="9" customFormat="false" ht="19.7" hidden="false" customHeight="false" outlineLevel="0" collapsed="false">
      <c r="A9" s="2"/>
      <c r="L9" s="6" t="s">
        <v>4</v>
      </c>
    </row>
    <row r="10" customFormat="false" ht="13.9" hidden="false" customHeight="true" outlineLevel="0" collapsed="false">
      <c r="A10" s="2"/>
      <c r="L10" s="5"/>
    </row>
    <row r="11" customFormat="false" ht="13.9" hidden="false" customHeight="true" outlineLevel="0" collapsed="false">
      <c r="A11" s="2"/>
      <c r="L11" s="5" t="s">
        <v>5</v>
      </c>
    </row>
    <row r="12" customFormat="false" ht="13.9" hidden="false" customHeight="true" outlineLevel="0" collapsed="false">
      <c r="A12" s="2"/>
      <c r="L12" s="5" t="s">
        <v>6</v>
      </c>
    </row>
    <row r="13" customFormat="false" ht="13.9" hidden="false" customHeight="true" outlineLevel="0" collapsed="false">
      <c r="A13" s="2"/>
    </row>
    <row r="14" customFormat="false" ht="13.9" hidden="false" customHeight="true" outlineLevel="0" collapsed="false">
      <c r="A14" s="2"/>
      <c r="L14" s="5" t="s">
        <v>7</v>
      </c>
    </row>
    <row r="15" customFormat="false" ht="13.9" hidden="false" customHeight="true" outlineLevel="0" collapsed="false">
      <c r="A15" s="2"/>
      <c r="L15" s="5" t="s">
        <v>8</v>
      </c>
    </row>
    <row r="16" customFormat="false" ht="13.9" hidden="false" customHeight="true" outlineLevel="0" collapsed="false">
      <c r="A16" s="2"/>
      <c r="L16" s="5"/>
    </row>
    <row r="17" customFormat="false" ht="13.9" hidden="false" customHeight="true" outlineLevel="0" collapsed="false">
      <c r="A17" s="2"/>
      <c r="L17" s="5" t="s">
        <v>9</v>
      </c>
    </row>
    <row r="18" customFormat="false" ht="13.9" hidden="false" customHeight="true" outlineLevel="0" collapsed="false">
      <c r="A18" s="2"/>
      <c r="L18" s="5" t="s">
        <v>10</v>
      </c>
    </row>
    <row r="19" customFormat="false" ht="13.9" hidden="false" customHeight="true" outlineLevel="0" collapsed="false">
      <c r="A19" s="2"/>
    </row>
    <row r="20" customFormat="false" ht="12.8" hidden="false" customHeight="false" outlineLevel="0" collapsed="false">
      <c r="A20" s="2"/>
    </row>
    <row r="21" customFormat="false" ht="19.7" hidden="false" customHeight="false" outlineLevel="0" collapsed="false">
      <c r="A21" s="0"/>
      <c r="F21" s="0"/>
      <c r="L21" s="6" t="s">
        <v>11</v>
      </c>
    </row>
    <row r="22" customFormat="false" ht="19.7" hidden="false" customHeight="false" outlineLevel="0" collapsed="false">
      <c r="A22" s="0"/>
      <c r="L22" s="6" t="s">
        <v>12</v>
      </c>
    </row>
    <row r="23" customFormat="false" ht="12.8" hidden="false" customHeight="false" outlineLevel="0" collapsed="false">
      <c r="A23" s="0"/>
      <c r="L23" s="0"/>
    </row>
    <row r="24" customFormat="false" ht="15" hidden="false" customHeight="false" outlineLevel="0" collapsed="false">
      <c r="A24" s="0"/>
      <c r="L24" s="5" t="s">
        <v>13</v>
      </c>
    </row>
    <row r="25" customFormat="false" ht="15" hidden="false" customHeight="false" outlineLevel="0" collapsed="false">
      <c r="A25" s="0"/>
      <c r="L25" s="5" t="s">
        <v>14</v>
      </c>
    </row>
    <row r="26" customFormat="false" ht="15" hidden="false" customHeight="false" outlineLevel="0" collapsed="false">
      <c r="A26" s="0"/>
      <c r="L26" s="5" t="s">
        <v>15</v>
      </c>
    </row>
    <row r="27" customFormat="false" ht="15" hidden="false" customHeight="false" outlineLevel="0" collapsed="false">
      <c r="A27" s="0"/>
      <c r="L27" s="5" t="s">
        <v>16</v>
      </c>
    </row>
    <row r="28" customFormat="false" ht="15" hidden="false" customHeight="false" outlineLevel="0" collapsed="false">
      <c r="A28" s="0"/>
      <c r="L28" s="5" t="s">
        <v>17</v>
      </c>
    </row>
    <row r="29" customFormat="false" ht="15" hidden="false" customHeight="false" outlineLevel="0" collapsed="false">
      <c r="A29" s="0"/>
      <c r="L29" s="5" t="s">
        <v>18</v>
      </c>
    </row>
    <row r="30" customFormat="false" ht="15" hidden="false" customHeight="false" outlineLevel="0" collapsed="false">
      <c r="A30" s="0"/>
      <c r="L30" s="5" t="s">
        <v>19</v>
      </c>
    </row>
    <row r="31" customFormat="false" ht="15" hidden="false" customHeight="false" outlineLevel="0" collapsed="false">
      <c r="A31" s="0"/>
      <c r="L31" s="5" t="s">
        <v>20</v>
      </c>
    </row>
    <row r="32" customFormat="false" ht="15" hidden="false" customHeight="false" outlineLevel="0" collapsed="false">
      <c r="A32" s="0"/>
      <c r="L32" s="5" t="s">
        <v>21</v>
      </c>
    </row>
    <row r="33" customFormat="false" ht="15" hidden="false" customHeight="false" outlineLevel="0" collapsed="false">
      <c r="A33" s="0"/>
      <c r="L33" s="5" t="s">
        <v>22</v>
      </c>
    </row>
    <row r="34" customFormat="false" ht="15" hidden="false" customHeight="false" outlineLevel="0" collapsed="false">
      <c r="A34" s="0"/>
      <c r="L34" s="5" t="s">
        <v>23</v>
      </c>
    </row>
    <row r="35" customFormat="false" ht="15" hidden="false" customHeight="false" outlineLevel="0" collapsed="false">
      <c r="A35" s="0"/>
      <c r="L35" s="5" t="s">
        <v>24</v>
      </c>
    </row>
    <row r="36" customFormat="false" ht="15" hidden="false" customHeight="false" outlineLevel="0" collapsed="false">
      <c r="A36" s="0"/>
      <c r="L36" s="5" t="s">
        <v>25</v>
      </c>
    </row>
    <row r="37" customFormat="false" ht="15" hidden="false" customHeight="false" outlineLevel="0" collapsed="false">
      <c r="L37" s="5" t="s">
        <v>26</v>
      </c>
    </row>
    <row r="38" customFormat="false" ht="15" hidden="false" customHeight="false" outlineLevel="0" collapsed="false">
      <c r="L38" s="5" t="s">
        <v>27</v>
      </c>
    </row>
    <row r="39" customFormat="false" ht="15" hidden="false" customHeight="false" outlineLevel="0" collapsed="false">
      <c r="L39" s="5" t="s">
        <v>28</v>
      </c>
    </row>
    <row r="40" customFormat="false" ht="15" hidden="false" customHeight="false" outlineLevel="0" collapsed="false">
      <c r="L40" s="5" t="s">
        <v>29</v>
      </c>
    </row>
    <row r="41" customFormat="false" ht="15" hidden="false" customHeight="false" outlineLevel="0" collapsed="false">
      <c r="L41" s="5" t="s">
        <v>30</v>
      </c>
    </row>
    <row r="43" customFormat="false" ht="15" hidden="false" customHeight="false" outlineLevel="0" collapsed="false">
      <c r="L43" s="5" t="s">
        <v>31</v>
      </c>
    </row>
    <row r="44" customFormat="false" ht="15" hidden="false" customHeight="false" outlineLevel="0" collapsed="false">
      <c r="L44" s="5" t="s">
        <v>32</v>
      </c>
    </row>
    <row r="45" customFormat="false" ht="15" hidden="false" customHeight="false" outlineLevel="0" collapsed="false">
      <c r="L45" s="5" t="s">
        <v>33</v>
      </c>
    </row>
    <row r="46" customFormat="false" ht="15" hidden="false" customHeight="false" outlineLevel="0" collapsed="false">
      <c r="L46" s="5" t="s">
        <v>34</v>
      </c>
    </row>
    <row r="47" customFormat="false" ht="15" hidden="false" customHeight="false" outlineLevel="0" collapsed="false">
      <c r="L47" s="5" t="s">
        <v>35</v>
      </c>
    </row>
    <row r="48" customFormat="false" ht="15" hidden="false" customHeight="false" outlineLevel="0" collapsed="false">
      <c r="L48" s="5" t="s">
        <v>36</v>
      </c>
    </row>
    <row r="49" customFormat="false" ht="15" hidden="false" customHeight="false" outlineLevel="0" collapsed="false">
      <c r="L49" s="5" t="s">
        <v>37</v>
      </c>
    </row>
    <row r="50" customFormat="false" ht="15" hidden="false" customHeight="false" outlineLevel="0" collapsed="false">
      <c r="L50" s="5" t="s">
        <v>38</v>
      </c>
    </row>
    <row r="51" customFormat="false" ht="15" hidden="false" customHeight="false" outlineLevel="0" collapsed="false">
      <c r="L51" s="5" t="s">
        <v>39</v>
      </c>
    </row>
    <row r="52" customFormat="false" ht="15" hidden="false" customHeight="false" outlineLevel="0" collapsed="false">
      <c r="L52" s="5" t="s">
        <v>40</v>
      </c>
    </row>
    <row r="53" customFormat="false" ht="15" hidden="false" customHeight="false" outlineLevel="0" collapsed="false">
      <c r="L53" s="5" t="s">
        <v>41</v>
      </c>
    </row>
    <row r="54" customFormat="false" ht="15" hidden="false" customHeight="false" outlineLevel="0" collapsed="false">
      <c r="L54" s="5" t="s">
        <v>42</v>
      </c>
    </row>
    <row r="55" customFormat="false" ht="15" hidden="false" customHeight="false" outlineLevel="0" collapsed="false">
      <c r="L55" s="5" t="s">
        <v>43</v>
      </c>
    </row>
    <row r="56" customFormat="false" ht="15" hidden="false" customHeight="false" outlineLevel="0" collapsed="false">
      <c r="L56" s="5" t="s">
        <v>44</v>
      </c>
    </row>
    <row r="57" customFormat="false" ht="15" hidden="false" customHeight="false" outlineLevel="0" collapsed="false">
      <c r="L57" s="5" t="s">
        <v>45</v>
      </c>
    </row>
    <row r="58" customFormat="false" ht="15" hidden="false" customHeight="false" outlineLevel="0" collapsed="false">
      <c r="F58" s="0"/>
      <c r="L58" s="5" t="s">
        <v>46</v>
      </c>
    </row>
    <row r="59" customFormat="false" ht="15" hidden="false" customHeight="false" outlineLevel="0" collapsed="false">
      <c r="L59" s="5" t="s">
        <v>47</v>
      </c>
    </row>
    <row r="61" customFormat="false" ht="15" hidden="false" customHeight="false" outlineLevel="0" collapsed="false">
      <c r="L61" s="5" t="s">
        <v>48</v>
      </c>
    </row>
    <row r="62" customFormat="false" ht="15" hidden="false" customHeight="false" outlineLevel="0" collapsed="false">
      <c r="L62" s="5" t="s">
        <v>49</v>
      </c>
    </row>
    <row r="63" customFormat="false" ht="15" hidden="false" customHeight="false" outlineLevel="0" collapsed="false">
      <c r="L63" s="5" t="s">
        <v>50</v>
      </c>
    </row>
    <row r="64" customFormat="false" ht="15" hidden="false" customHeight="false" outlineLevel="0" collapsed="false">
      <c r="L64" s="5" t="s">
        <v>51</v>
      </c>
    </row>
    <row r="65" customFormat="false" ht="15" hidden="false" customHeight="false" outlineLevel="0" collapsed="false">
      <c r="L65" s="5" t="s">
        <v>52</v>
      </c>
    </row>
    <row r="66" customFormat="false" ht="15" hidden="false" customHeight="false" outlineLevel="0" collapsed="false">
      <c r="L66" s="5" t="s">
        <v>53</v>
      </c>
    </row>
    <row r="67" customFormat="false" ht="15" hidden="false" customHeight="false" outlineLevel="0" collapsed="false">
      <c r="L67" s="5" t="s">
        <v>54</v>
      </c>
    </row>
    <row r="68" customFormat="false" ht="15" hidden="false" customHeight="false" outlineLevel="0" collapsed="false">
      <c r="L68" s="5" t="s">
        <v>55</v>
      </c>
    </row>
    <row r="69" customFormat="false" ht="15" hidden="false" customHeight="false" outlineLevel="0" collapsed="false">
      <c r="L69" s="5" t="s">
        <v>56</v>
      </c>
    </row>
    <row r="71" customFormat="false" ht="15" hidden="false" customHeight="false" outlineLevel="0" collapsed="false">
      <c r="L71" s="5" t="s">
        <v>57</v>
      </c>
    </row>
    <row r="72" customFormat="false" ht="15" hidden="false" customHeight="false" outlineLevel="0" collapsed="false">
      <c r="L72" s="5" t="s">
        <v>58</v>
      </c>
    </row>
    <row r="73" customFormat="false" ht="15" hidden="false" customHeight="false" outlineLevel="0" collapsed="false">
      <c r="L73" s="5" t="s">
        <v>59</v>
      </c>
    </row>
    <row r="75" customFormat="false" ht="15" hidden="false" customHeight="false" outlineLevel="0" collapsed="false">
      <c r="L75" s="5" t="s">
        <v>60</v>
      </c>
    </row>
    <row r="77" customFormat="false" ht="15" hidden="false" customHeight="false" outlineLevel="0" collapsed="false">
      <c r="L77" s="5" t="s">
        <v>61</v>
      </c>
    </row>
  </sheetData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9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&amp;CSeite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I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3515625" defaultRowHeight="14.15" zeroHeight="false" outlineLevelRow="0" outlineLevelCol="0"/>
  <cols>
    <col collapsed="false" customWidth="true" hidden="false" outlineLevel="0" max="1" min="1" style="7" width="12.3"/>
    <col collapsed="false" customWidth="true" hidden="false" outlineLevel="0" max="2" min="2" style="7" width="11.31"/>
    <col collapsed="false" customWidth="true" hidden="false" outlineLevel="0" max="3" min="3" style="8" width="27.22"/>
    <col collapsed="false" customWidth="true" hidden="false" outlineLevel="0" max="4" min="4" style="9" width="15.56"/>
    <col collapsed="false" customWidth="true" hidden="false" outlineLevel="0" max="5" min="5" style="10" width="51.61"/>
    <col collapsed="false" customWidth="true" hidden="false" outlineLevel="0" max="6" min="6" style="10" width="5.35"/>
    <col collapsed="false" customWidth="true" hidden="false" outlineLevel="0" max="7" min="7" style="10" width="13.12"/>
    <col collapsed="false" customWidth="true" hidden="false" outlineLevel="0" max="8" min="8" style="10" width="14.12"/>
    <col collapsed="false" customWidth="true" hidden="false" outlineLevel="0" max="9" min="9" style="10" width="19.8"/>
    <col collapsed="false" customWidth="true" hidden="false" outlineLevel="0" max="10" min="10" style="10" width="14.84"/>
    <col collapsed="false" customWidth="true" hidden="false" outlineLevel="0" max="11" min="11" style="7" width="16.91"/>
    <col collapsed="false" customWidth="true" hidden="false" outlineLevel="0" max="12" min="12" style="8" width="78.85"/>
    <col collapsed="false" customWidth="true" hidden="false" outlineLevel="0" max="13" min="13" style="8" width="48.17"/>
    <col collapsed="false" customWidth="false" hidden="false" outlineLevel="0" max="1023" min="14" style="8" width="11.53"/>
  </cols>
  <sheetData>
    <row r="1" customFormat="false" ht="14.15" hidden="false" customHeight="true" outlineLevel="0" collapsed="false">
      <c r="A1" s="11" t="s">
        <v>62</v>
      </c>
      <c r="B1" s="11" t="s">
        <v>63</v>
      </c>
      <c r="C1" s="11" t="s">
        <v>64</v>
      </c>
      <c r="D1" s="12" t="s">
        <v>65</v>
      </c>
      <c r="E1" s="13" t="s">
        <v>66</v>
      </c>
      <c r="F1" s="13" t="s">
        <v>67</v>
      </c>
      <c r="G1" s="13" t="s">
        <v>68</v>
      </c>
      <c r="H1" s="13" t="s">
        <v>69</v>
      </c>
      <c r="I1" s="13" t="s">
        <v>70</v>
      </c>
      <c r="J1" s="13" t="s">
        <v>71</v>
      </c>
      <c r="K1" s="11" t="s">
        <v>72</v>
      </c>
      <c r="L1" s="11" t="s">
        <v>73</v>
      </c>
      <c r="M1" s="11" t="s">
        <v>74</v>
      </c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</row>
    <row r="2" customFormat="false" ht="14.15" hidden="false" customHeight="true" outlineLevel="0" collapsed="false">
      <c r="A2" s="7" t="s">
        <v>75</v>
      </c>
      <c r="B2" s="7" t="s">
        <v>76</v>
      </c>
      <c r="C2" s="14" t="s">
        <v>77</v>
      </c>
      <c r="D2" s="8" t="str">
        <f aca="false">"Ellen "&amp;F2</f>
        <v>Ellen 1</v>
      </c>
      <c r="E2" s="8" t="str">
        <f aca="false">G2&amp;", "&amp;H2&amp;", "&amp;I2</f>
        <v>Pols, Joh., Landmann</v>
      </c>
      <c r="F2" s="15" t="n">
        <v>1</v>
      </c>
      <c r="G2" s="8" t="s">
        <v>78</v>
      </c>
      <c r="H2" s="8" t="s">
        <v>79</v>
      </c>
      <c r="I2" s="8" t="s">
        <v>80</v>
      </c>
      <c r="J2" s="8"/>
      <c r="K2" s="7" t="s">
        <v>81</v>
      </c>
      <c r="L2" s="8" t="str">
        <f aca="false">"https://www.openstreetmap.org/?mlat="&amp;MID(A2,1,9)&amp;"&amp;mlon="&amp;MID(B2,1,8)&amp;"#map=18/"&amp;MID(A2,1,9)&amp;"/"&amp;MID(B2,1,8)</f>
        <v>https://www.openstreetmap.org/?mlat=53.062589&amp;mlon=8.92809#map=18/53.062589/8.92809</v>
      </c>
      <c r="M2" s="8" t="str">
        <f aca="false">"https://opentopomap.org/#marker=17/"&amp;MID(A2,1,9)&amp;"/"&amp;MID(B2,1,8)</f>
        <v>https://opentopomap.org/#marker=17/53.062589/8.92809</v>
      </c>
    </row>
    <row r="3" customFormat="false" ht="14.15" hidden="false" customHeight="true" outlineLevel="0" collapsed="false">
      <c r="A3" s="7" t="s">
        <v>82</v>
      </c>
      <c r="B3" s="7" t="s">
        <v>83</v>
      </c>
      <c r="C3" s="14" t="s">
        <v>84</v>
      </c>
      <c r="D3" s="8" t="str">
        <f aca="false">"Ellen "&amp;F3</f>
        <v>Ellen 1c</v>
      </c>
      <c r="E3" s="8" t="str">
        <f aca="false">G3&amp;", "&amp;H3&amp;", "&amp;I3</f>
        <v>Pols, Herm., Landmann</v>
      </c>
      <c r="F3" s="15" t="s">
        <v>85</v>
      </c>
      <c r="G3" s="8" t="s">
        <v>78</v>
      </c>
      <c r="H3" s="8" t="s">
        <v>86</v>
      </c>
      <c r="I3" s="8" t="s">
        <v>80</v>
      </c>
      <c r="J3" s="8"/>
      <c r="K3" s="7" t="s">
        <v>87</v>
      </c>
      <c r="L3" s="8" t="str">
        <f aca="false">"https://www.openstreetmap.org/?mlat="&amp;MID(A3,1,9)&amp;"&amp;mlon="&amp;MID(B3,1,8)&amp;"#map=18/"&amp;MID(A3,1,9)&amp;"/"&amp;MID(B3,1,8)</f>
        <v>https://www.openstreetmap.org/?mlat=53.06274&amp;mlon=8.926414#map=18/53.06274/8.926414</v>
      </c>
      <c r="M3" s="8" t="str">
        <f aca="false">"https://opentopomap.org/#marker=17/"&amp;MID(A3,1,9)&amp;"/"&amp;MID(B3,1,8)</f>
        <v>https://opentopomap.org/#marker=17/53.06274/8.926414</v>
      </c>
    </row>
    <row r="4" customFormat="false" ht="14.15" hidden="false" customHeight="true" outlineLevel="0" collapsed="false">
      <c r="A4" s="7" t="s">
        <v>88</v>
      </c>
      <c r="B4" s="7" t="s">
        <v>89</v>
      </c>
      <c r="C4" s="14" t="s">
        <v>90</v>
      </c>
      <c r="D4" s="8" t="str">
        <f aca="false">"Ellen "&amp;F4</f>
        <v>Ellen 1d</v>
      </c>
      <c r="E4" s="8" t="str">
        <f aca="false">G4&amp;", "&amp;H4&amp;", "&amp;I4</f>
        <v>Debbe, Aug., Wwe.</v>
      </c>
      <c r="F4" s="15" t="s">
        <v>91</v>
      </c>
      <c r="G4" s="8" t="s">
        <v>92</v>
      </c>
      <c r="H4" s="8" t="s">
        <v>93</v>
      </c>
      <c r="I4" s="8" t="s">
        <v>94</v>
      </c>
      <c r="J4" s="8"/>
      <c r="K4" s="7" t="s">
        <v>95</v>
      </c>
      <c r="L4" s="8" t="str">
        <f aca="false">"https://www.openstreetmap.org/?mlat="&amp;MID(A4,1,9)&amp;"&amp;mlon="&amp;MID(B4,1,8)&amp;"#map=18/"&amp;MID(A4,1,9)&amp;"/"&amp;MID(B4,1,8)</f>
        <v>https://www.openstreetmap.org/?mlat=53.062694&amp;mlon=8.926738#map=18/53.062694/8.926738</v>
      </c>
      <c r="M4" s="8" t="str">
        <f aca="false">"https://opentopomap.org/#marker=17/"&amp;MID(A4,1,9)&amp;"/"&amp;MID(B4,1,8)</f>
        <v>https://opentopomap.org/#marker=17/53.062694/8.926738</v>
      </c>
    </row>
    <row r="5" customFormat="false" ht="14.15" hidden="false" customHeight="true" outlineLevel="0" collapsed="false">
      <c r="A5" s="7" t="s">
        <v>96</v>
      </c>
      <c r="B5" s="7" t="s">
        <v>97</v>
      </c>
      <c r="C5" s="14" t="s">
        <v>98</v>
      </c>
      <c r="D5" s="8" t="str">
        <f aca="false">"Ellen "&amp;F5</f>
        <v>Ellen 1e</v>
      </c>
      <c r="E5" s="8" t="str">
        <f aca="false">G5&amp;", "&amp;H5&amp;", "&amp;I5</f>
        <v>Vöge, Wilhelm, Wwe.</v>
      </c>
      <c r="F5" s="15" t="s">
        <v>99</v>
      </c>
      <c r="G5" s="8" t="s">
        <v>100</v>
      </c>
      <c r="H5" s="8" t="s">
        <v>101</v>
      </c>
      <c r="I5" s="8" t="s">
        <v>94</v>
      </c>
      <c r="J5" s="8"/>
      <c r="K5" s="7" t="s">
        <v>102</v>
      </c>
      <c r="L5" s="8" t="str">
        <f aca="false">"https://www.openstreetmap.org/?mlat="&amp;MID(A5,1,9)&amp;"&amp;mlon="&amp;MID(B5,1,8)&amp;"#map=18/"&amp;MID(A5,1,9)&amp;"/"&amp;MID(B5,1,8)</f>
        <v>https://www.openstreetmap.org/?mlat=53.062688&amp;mlon=8.926823#map=18/53.062688/8.926823</v>
      </c>
      <c r="M5" s="8" t="str">
        <f aca="false">"https://opentopomap.org/#marker=17/"&amp;MID(A5,1,9)&amp;"/"&amp;MID(B5,1,8)</f>
        <v>https://opentopomap.org/#marker=17/53.062688/8.926823</v>
      </c>
    </row>
    <row r="6" customFormat="false" ht="14.15" hidden="false" customHeight="true" outlineLevel="0" collapsed="false">
      <c r="A6" s="7" t="s">
        <v>103</v>
      </c>
      <c r="B6" s="7" t="s">
        <v>104</v>
      </c>
      <c r="C6" s="14" t="s">
        <v>105</v>
      </c>
      <c r="D6" s="8" t="str">
        <f aca="false">"Ellen "&amp;F6</f>
        <v>Ellen 1f</v>
      </c>
      <c r="E6" s="8" t="str">
        <f aca="false">G6&amp;", "&amp;H6&amp;", "&amp;I6</f>
        <v>Mielchen, Heinr., Maurer</v>
      </c>
      <c r="F6" s="15" t="s">
        <v>106</v>
      </c>
      <c r="G6" s="8" t="s">
        <v>107</v>
      </c>
      <c r="H6" s="8" t="s">
        <v>108</v>
      </c>
      <c r="I6" s="8" t="s">
        <v>109</v>
      </c>
      <c r="J6" s="8"/>
      <c r="K6" s="7" t="s">
        <v>110</v>
      </c>
      <c r="L6" s="8" t="str">
        <f aca="false">"https://www.openstreetmap.org/?mlat="&amp;MID(A6,1,9)&amp;"&amp;mlon="&amp;MID(B6,1,8)&amp;"#map=18/"&amp;MID(A6,1,9)&amp;"/"&amp;MID(B6,1,8)</f>
        <v>https://www.openstreetmap.org/?mlat=53.062682&amp;mlon=8.926908#map=18/53.062682/8.926908</v>
      </c>
      <c r="M6" s="8" t="str">
        <f aca="false">"https://opentopomap.org/#marker=17/"&amp;MID(A6,1,9)&amp;"/"&amp;MID(B6,1,8)</f>
        <v>https://opentopomap.org/#marker=17/53.062682/8.926908</v>
      </c>
    </row>
    <row r="7" customFormat="false" ht="14.15" hidden="false" customHeight="true" outlineLevel="0" collapsed="false">
      <c r="A7" s="7" t="s">
        <v>111</v>
      </c>
      <c r="B7" s="7" t="s">
        <v>112</v>
      </c>
      <c r="C7" s="14" t="s">
        <v>113</v>
      </c>
      <c r="D7" s="8" t="str">
        <f aca="false">"Ellen "&amp;F7</f>
        <v>Ellen 1g</v>
      </c>
      <c r="E7" s="8" t="str">
        <f aca="false">G7&amp;", "&amp;H7&amp;", "&amp;I7</f>
        <v>Haar, Hinr., Wwe.</v>
      </c>
      <c r="F7" s="15" t="s">
        <v>114</v>
      </c>
      <c r="G7" s="8" t="s">
        <v>115</v>
      </c>
      <c r="H7" s="8" t="s">
        <v>116</v>
      </c>
      <c r="I7" s="8" t="s">
        <v>94</v>
      </c>
      <c r="J7" s="8"/>
      <c r="K7" s="7" t="s">
        <v>117</v>
      </c>
      <c r="L7" s="8" t="str">
        <f aca="false">"https://www.openstreetmap.org/?mlat="&amp;MID(A7,1,9)&amp;"&amp;mlon="&amp;MID(B7,1,8)&amp;"#map=18/"&amp;MID(A7,1,9)&amp;"/"&amp;MID(B7,1,8)</f>
        <v>https://www.openstreetmap.org/?mlat=53.062677&amp;mlon=8.926993#map=18/53.062677/8.926993</v>
      </c>
      <c r="M7" s="8" t="str">
        <f aca="false">"https://opentopomap.org/#marker=17/"&amp;MID(A7,1,9)&amp;"/"&amp;MID(B7,1,8)</f>
        <v>https://opentopomap.org/#marker=17/53.062677/8.926993</v>
      </c>
    </row>
    <row r="8" customFormat="false" ht="14.15" hidden="false" customHeight="true" outlineLevel="0" collapsed="false">
      <c r="A8" s="7" t="s">
        <v>118</v>
      </c>
      <c r="B8" s="7" t="s">
        <v>119</v>
      </c>
      <c r="C8" s="14" t="s">
        <v>120</v>
      </c>
      <c r="D8" s="8" t="str">
        <f aca="false">"Ellen "&amp;F8</f>
        <v>Ellen 1h</v>
      </c>
      <c r="E8" s="8" t="str">
        <f aca="false">G8&amp;", "&amp;H8&amp;", "&amp;I8</f>
        <v>Hottmann, Diedr., Arbeiter</v>
      </c>
      <c r="F8" s="15" t="s">
        <v>121</v>
      </c>
      <c r="G8" s="8" t="s">
        <v>122</v>
      </c>
      <c r="H8" s="8" t="s">
        <v>123</v>
      </c>
      <c r="I8" s="8" t="s">
        <v>124</v>
      </c>
      <c r="J8" s="8"/>
      <c r="K8" s="7" t="s">
        <v>125</v>
      </c>
      <c r="L8" s="8" t="str">
        <f aca="false">"https://www.openstreetmap.org/?mlat="&amp;MID(A8,1,9)&amp;"&amp;mlon="&amp;MID(B8,1,8)&amp;"#map=18/"&amp;MID(A8,1,9)&amp;"/"&amp;MID(B8,1,8)</f>
        <v>https://www.openstreetmap.org/?mlat=53.062668&amp;mlon=8.927086#map=18/53.062668/8.927086</v>
      </c>
      <c r="M8" s="8" t="str">
        <f aca="false">"https://opentopomap.org/#marker=17/"&amp;MID(A8,1,9)&amp;"/"&amp;MID(B8,1,8)</f>
        <v>https://opentopomap.org/#marker=17/53.062668/8.927086</v>
      </c>
    </row>
    <row r="9" customFormat="false" ht="14.15" hidden="false" customHeight="true" outlineLevel="0" collapsed="false">
      <c r="A9" s="7" t="s">
        <v>126</v>
      </c>
      <c r="B9" s="7" t="s">
        <v>127</v>
      </c>
      <c r="C9" s="14" t="s">
        <v>128</v>
      </c>
      <c r="D9" s="8" t="str">
        <f aca="false">"Ellen "&amp;F9</f>
        <v>Ellen 1i</v>
      </c>
      <c r="E9" s="8" t="str">
        <f aca="false">G9&amp;", "&amp;H9&amp;", "&amp;I9</f>
        <v>Wagschal, Adolf, Arbeiter</v>
      </c>
      <c r="F9" s="15" t="s">
        <v>129</v>
      </c>
      <c r="G9" s="8" t="s">
        <v>130</v>
      </c>
      <c r="H9" s="8" t="s">
        <v>131</v>
      </c>
      <c r="I9" s="8" t="s">
        <v>124</v>
      </c>
      <c r="J9" s="8"/>
      <c r="K9" s="7" t="s">
        <v>132</v>
      </c>
      <c r="L9" s="8" t="str">
        <f aca="false">"https://www.openstreetmap.org/?mlat="&amp;MID(A9,1,9)&amp;"&amp;mlon="&amp;MID(B9,1,8)&amp;"#map=18/"&amp;MID(A9,1,9)&amp;"/"&amp;MID(B9,1,8)</f>
        <v>https://www.openstreetmap.org/?mlat=53.062662&amp;mlon=8.927162#map=18/53.062662/8.927162</v>
      </c>
      <c r="M9" s="8" t="str">
        <f aca="false">"https://opentopomap.org/#marker=17/"&amp;MID(A9,1,9)&amp;"/"&amp;MID(B9,1,8)</f>
        <v>https://opentopomap.org/#marker=17/53.062662/8.927162</v>
      </c>
    </row>
    <row r="10" customFormat="false" ht="14.15" hidden="false" customHeight="true" outlineLevel="0" collapsed="false">
      <c r="A10" s="7" t="s">
        <v>133</v>
      </c>
      <c r="B10" s="7" t="s">
        <v>134</v>
      </c>
      <c r="C10" s="14" t="s">
        <v>135</v>
      </c>
      <c r="D10" s="8" t="str">
        <f aca="false">"Ellen "&amp;F10</f>
        <v>Ellen 1k</v>
      </c>
      <c r="E10" s="8" t="str">
        <f aca="false">G10&amp;", "&amp;H10&amp;", "&amp;I10</f>
        <v>Praetsch, Karl, Arbeiter</v>
      </c>
      <c r="F10" s="15" t="s">
        <v>136</v>
      </c>
      <c r="G10" s="8" t="s">
        <v>137</v>
      </c>
      <c r="H10" s="8" t="s">
        <v>138</v>
      </c>
      <c r="I10" s="8" t="s">
        <v>124</v>
      </c>
      <c r="J10" s="8"/>
      <c r="K10" s="7" t="s">
        <v>139</v>
      </c>
      <c r="L10" s="8" t="str">
        <f aca="false">"https://www.openstreetmap.org/?mlat="&amp;MID(A10,1,9)&amp;"&amp;mlon="&amp;MID(B10,1,8)&amp;"#map=18/"&amp;MID(A10,1,9)&amp;"/"&amp;MID(B10,1,8)</f>
        <v>https://www.openstreetmap.org/?mlat=53.062651&amp;mlon=8.927272#map=18/53.062651/8.927272</v>
      </c>
      <c r="M10" s="8" t="str">
        <f aca="false">"https://opentopomap.org/#marker=17/"&amp;MID(A10,1,9)&amp;"/"&amp;MID(B10,1,8)</f>
        <v>https://opentopomap.org/#marker=17/53.062651/8.927272</v>
      </c>
    </row>
    <row r="11" customFormat="false" ht="14.15" hidden="false" customHeight="true" outlineLevel="0" collapsed="false">
      <c r="A11" s="7" t="s">
        <v>140</v>
      </c>
      <c r="B11" s="7" t="s">
        <v>141</v>
      </c>
      <c r="C11" s="14" t="s">
        <v>142</v>
      </c>
      <c r="D11" s="8" t="str">
        <f aca="false">"Ellen "&amp;F11</f>
        <v>Ellen 1l</v>
      </c>
      <c r="E11" s="8" t="str">
        <f aca="false">G11&amp;", "&amp;H11&amp;", "&amp;I11</f>
        <v>Wilkening, Heinr., Arbeiter</v>
      </c>
      <c r="F11" s="15" t="s">
        <v>143</v>
      </c>
      <c r="G11" s="8" t="s">
        <v>144</v>
      </c>
      <c r="H11" s="8" t="s">
        <v>108</v>
      </c>
      <c r="I11" s="8" t="s">
        <v>124</v>
      </c>
      <c r="J11" s="8"/>
      <c r="K11" s="7" t="s">
        <v>145</v>
      </c>
      <c r="L11" s="8" t="str">
        <f aca="false">"https://www.openstreetmap.org/?mlat="&amp;MID(A11,1,9)&amp;"&amp;mlon="&amp;MID(B11,1,8)&amp;"#map=18/"&amp;MID(A11,1,9)&amp;"/"&amp;MID(B11,1,8)</f>
        <v>https://www.openstreetmap.org/?mlat=53.06262&amp;mlon=8.927561#map=18/53.06262/8.927561</v>
      </c>
      <c r="M11" s="8" t="str">
        <f aca="false">"https://opentopomap.org/#marker=17/"&amp;MID(A11,1,9)&amp;"/"&amp;MID(B11,1,8)</f>
        <v>https://opentopomap.org/#marker=17/53.06262/8.927561</v>
      </c>
    </row>
    <row r="12" customFormat="false" ht="14.15" hidden="false" customHeight="true" outlineLevel="0" collapsed="false">
      <c r="A12" s="7" t="s">
        <v>146</v>
      </c>
      <c r="B12" s="7" t="s">
        <v>147</v>
      </c>
      <c r="C12" s="14" t="s">
        <v>148</v>
      </c>
      <c r="D12" s="8" t="str">
        <f aca="false">"Ellen "&amp;F12</f>
        <v>Ellen 1m</v>
      </c>
      <c r="E12" s="8" t="str">
        <f aca="false">G12&amp;", "&amp;H12&amp;", "&amp;I12&amp;", Ehefr.: "&amp;J12</f>
        <v>Roselins, Heinr., Arbeiter, Ehefr.: Hebamme</v>
      </c>
      <c r="F12" s="15" t="s">
        <v>149</v>
      </c>
      <c r="G12" s="8" t="s">
        <v>150</v>
      </c>
      <c r="H12" s="8" t="s">
        <v>108</v>
      </c>
      <c r="I12" s="8" t="s">
        <v>124</v>
      </c>
      <c r="J12" s="8" t="s">
        <v>151</v>
      </c>
      <c r="K12" s="7" t="s">
        <v>152</v>
      </c>
      <c r="L12" s="8" t="str">
        <f aca="false">"https://www.openstreetmap.org/?mlat="&amp;MID(A12,1,9)&amp;"&amp;mlon="&amp;MID(B12,1,8)&amp;"#map=18/"&amp;MID(A12,1,9)&amp;"/"&amp;MID(B12,1,8)</f>
        <v>https://www.openstreetmap.org/?mlat=53.062547&amp;mlon=8.928495#map=18/53.062547/8.928495</v>
      </c>
      <c r="M12" s="8" t="str">
        <f aca="false">"https://opentopomap.org/#marker=17/"&amp;MID(A12,1,9)&amp;"/"&amp;MID(B12,1,8)</f>
        <v>https://opentopomap.org/#marker=17/53.062547/8.928495</v>
      </c>
    </row>
    <row r="13" customFormat="false" ht="14.15" hidden="false" customHeight="true" outlineLevel="0" collapsed="false">
      <c r="A13" s="7" t="s">
        <v>153</v>
      </c>
      <c r="B13" s="7" t="s">
        <v>154</v>
      </c>
      <c r="C13" s="14" t="s">
        <v>155</v>
      </c>
      <c r="D13" s="8" t="str">
        <f aca="false">"Ellen "&amp;F13</f>
        <v>Ellen 2</v>
      </c>
      <c r="E13" s="8" t="str">
        <f aca="false">G13&amp;", "&amp;H13&amp;", "&amp;I13</f>
        <v>Deichholz, Chr., Arbeiter</v>
      </c>
      <c r="F13" s="15" t="n">
        <v>2</v>
      </c>
      <c r="G13" s="8" t="s">
        <v>156</v>
      </c>
      <c r="H13" s="8" t="s">
        <v>157</v>
      </c>
      <c r="I13" s="8" t="s">
        <v>124</v>
      </c>
      <c r="J13" s="8"/>
      <c r="K13" s="7" t="s">
        <v>158</v>
      </c>
      <c r="L13" s="8" t="str">
        <f aca="false">"https://www.openstreetmap.org/?mlat="&amp;MID(A13,1,9)&amp;"&amp;mlon="&amp;MID(B13,1,8)&amp;"#map=18/"&amp;MID(A13,1,9)&amp;"/"&amp;MID(B13,1,8)</f>
        <v>https://www.openstreetmap.org/?mlat=53.062294&amp;mlon=8.930488#map=18/53.062294/8.930488</v>
      </c>
      <c r="M13" s="8" t="str">
        <f aca="false">"https://opentopomap.org/#marker=17/"&amp;MID(A13,1,9)&amp;"/"&amp;MID(B13,1,8)</f>
        <v>https://opentopomap.org/#marker=17/53.062294/8.930488</v>
      </c>
    </row>
    <row r="14" customFormat="false" ht="14.15" hidden="false" customHeight="true" outlineLevel="0" collapsed="false">
      <c r="A14" s="7" t="s">
        <v>159</v>
      </c>
      <c r="B14" s="7" t="s">
        <v>160</v>
      </c>
      <c r="C14" s="14" t="s">
        <v>161</v>
      </c>
      <c r="D14" s="8" t="str">
        <f aca="false">"Ellen "&amp;F14</f>
        <v>Ellen 3</v>
      </c>
      <c r="E14" s="8" t="str">
        <f aca="false">G14&amp;", "&amp;H14&amp;", "&amp;I14</f>
        <v>Müller, Joh., Arbeiter</v>
      </c>
      <c r="F14" s="15" t="n">
        <v>3</v>
      </c>
      <c r="G14" s="8" t="s">
        <v>162</v>
      </c>
      <c r="H14" s="8" t="s">
        <v>79</v>
      </c>
      <c r="I14" s="8" t="s">
        <v>124</v>
      </c>
      <c r="J14" s="8"/>
      <c r="K14" s="7" t="s">
        <v>163</v>
      </c>
      <c r="L14" s="8" t="str">
        <f aca="false">"https://www.openstreetmap.org/?mlat="&amp;MID(A14,1,9)&amp;"&amp;mlon="&amp;MID(B14,1,8)&amp;"#map=18/"&amp;MID(A14,1,9)&amp;"/"&amp;MID(B14,1,8)</f>
        <v>https://www.openstreetmap.org/?mlat=53.062291&amp;mlon=8.9306#map=18/53.062291/8.9306</v>
      </c>
      <c r="M14" s="8" t="str">
        <f aca="false">"https://opentopomap.org/#marker=17/"&amp;MID(A14,1,9)&amp;"/"&amp;MID(B14,1,8)</f>
        <v>https://opentopomap.org/#marker=17/53.062291/8.9306</v>
      </c>
    </row>
    <row r="15" customFormat="false" ht="14.15" hidden="false" customHeight="true" outlineLevel="0" collapsed="false">
      <c r="A15" s="7" t="s">
        <v>164</v>
      </c>
      <c r="B15" s="7" t="s">
        <v>165</v>
      </c>
      <c r="C15" s="14" t="s">
        <v>166</v>
      </c>
      <c r="D15" s="8" t="str">
        <f aca="false">"Ellen "&amp;F15</f>
        <v>Ellen 4</v>
      </c>
      <c r="E15" s="8" t="str">
        <f aca="false">G15&amp;", "&amp;H15&amp;", "&amp;I15</f>
        <v>Rotermund, Heinrich, Arbeiter</v>
      </c>
      <c r="F15" s="15" t="n">
        <v>4</v>
      </c>
      <c r="G15" s="8" t="s">
        <v>167</v>
      </c>
      <c r="H15" s="8" t="s">
        <v>168</v>
      </c>
      <c r="I15" s="8" t="s">
        <v>124</v>
      </c>
      <c r="J15" s="8"/>
      <c r="K15" s="7" t="s">
        <v>169</v>
      </c>
      <c r="L15" s="8" t="str">
        <f aca="false">"https://www.openstreetmap.org/?mlat="&amp;MID(A15,1,9)&amp;"&amp;mlon="&amp;MID(B15,1,8)&amp;"#map=18/"&amp;MID(A15,1,9)&amp;"/"&amp;MID(B15,1,8)</f>
        <v>https://www.openstreetmap.org/?mlat=53.062322&amp;mlon=8.931311#map=18/53.062322/8.931311</v>
      </c>
      <c r="M15" s="8" t="str">
        <f aca="false">"https://opentopomap.org/#marker=17/"&amp;MID(A15,1,9)&amp;"/"&amp;MID(B15,1,8)</f>
        <v>https://opentopomap.org/#marker=17/53.062322/8.931311</v>
      </c>
    </row>
    <row r="16" customFormat="false" ht="14.15" hidden="false" customHeight="true" outlineLevel="0" collapsed="false">
      <c r="A16" s="7" t="s">
        <v>170</v>
      </c>
      <c r="B16" s="7" t="s">
        <v>171</v>
      </c>
      <c r="C16" s="14" t="s">
        <v>166</v>
      </c>
      <c r="D16" s="8" t="str">
        <f aca="false">"Ellen "&amp;F16</f>
        <v>Ellen 5</v>
      </c>
      <c r="E16" s="8" t="str">
        <f aca="false">G16&amp;", "&amp;H16&amp;", "&amp;I16</f>
        <v>Brüning, Carl, Arbeiter</v>
      </c>
      <c r="F16" s="15" t="n">
        <v>5</v>
      </c>
      <c r="G16" s="8" t="s">
        <v>172</v>
      </c>
      <c r="H16" s="8" t="s">
        <v>173</v>
      </c>
      <c r="I16" s="8" t="s">
        <v>124</v>
      </c>
      <c r="J16" s="8"/>
      <c r="K16" s="7" t="s">
        <v>174</v>
      </c>
      <c r="L16" s="8" t="str">
        <f aca="false">"https://www.openstreetmap.org/?mlat="&amp;MID(A16,1,9)&amp;"&amp;mlon="&amp;MID(B16,1,8)&amp;"#map=18/"&amp;MID(A16,1,9)&amp;"/"&amp;MID(B16,1,8)</f>
        <v>https://www.openstreetmap.org/?mlat=53.062312&amp;mlon=8.931458#map=18/53.062312/8.931458</v>
      </c>
      <c r="M16" s="8" t="str">
        <f aca="false">"https://opentopomap.org/#marker=17/"&amp;MID(A16,1,9)&amp;"/"&amp;MID(B16,1,8)</f>
        <v>https://opentopomap.org/#marker=17/53.062312/8.931458</v>
      </c>
    </row>
    <row r="17" customFormat="false" ht="14.15" hidden="false" customHeight="true" outlineLevel="0" collapsed="false">
      <c r="A17" s="7" t="s">
        <v>175</v>
      </c>
      <c r="B17" s="7" t="s">
        <v>176</v>
      </c>
      <c r="C17" s="14" t="s">
        <v>177</v>
      </c>
      <c r="D17" s="8" t="str">
        <f aca="false">"Ellen "&amp;F17</f>
        <v>Ellen 6</v>
      </c>
      <c r="E17" s="8" t="str">
        <f aca="false">G17&amp;", "&amp;H17&amp;", "&amp;I17</f>
        <v>Behrens, Hinr., Landmann</v>
      </c>
      <c r="F17" s="15" t="n">
        <v>6</v>
      </c>
      <c r="G17" s="8" t="s">
        <v>178</v>
      </c>
      <c r="H17" s="8" t="s">
        <v>116</v>
      </c>
      <c r="I17" s="8" t="s">
        <v>80</v>
      </c>
      <c r="J17" s="8"/>
      <c r="K17" s="7" t="s">
        <v>179</v>
      </c>
      <c r="L17" s="8" t="str">
        <f aca="false">"https://www.openstreetmap.org/?mlat="&amp;MID(A17,1,9)&amp;"&amp;mlon="&amp;MID(B17,1,8)&amp;"#map=18/"&amp;MID(A17,1,9)&amp;"/"&amp;MID(B17,1,8)</f>
        <v>https://www.openstreetmap.org/?mlat=53.069879&amp;mlon=8.924449#map=18/53.069879/8.924449</v>
      </c>
      <c r="M17" s="8" t="str">
        <f aca="false">"https://opentopomap.org/#marker=17/"&amp;MID(A17,1,9)&amp;"/"&amp;MID(B17,1,8)</f>
        <v>https://opentopomap.org/#marker=17/53.069879/8.924449</v>
      </c>
    </row>
    <row r="18" customFormat="false" ht="14.15" hidden="false" customHeight="true" outlineLevel="0" collapsed="false">
      <c r="A18" s="7" t="s">
        <v>180</v>
      </c>
      <c r="B18" s="7" t="s">
        <v>181</v>
      </c>
      <c r="C18" s="14" t="s">
        <v>182</v>
      </c>
      <c r="D18" s="8" t="str">
        <f aca="false">"Ellen "&amp;F18</f>
        <v>Ellen 6b</v>
      </c>
      <c r="E18" s="8" t="str">
        <f aca="false">G18&amp;", "&amp;H18&amp;", "&amp;I18</f>
        <v>Behrens, Diedr., Landmann</v>
      </c>
      <c r="F18" s="15" t="s">
        <v>183</v>
      </c>
      <c r="G18" s="8" t="s">
        <v>178</v>
      </c>
      <c r="H18" s="8" t="s">
        <v>123</v>
      </c>
      <c r="I18" s="8" t="s">
        <v>80</v>
      </c>
      <c r="J18" s="8"/>
      <c r="K18" s="7" t="s">
        <v>184</v>
      </c>
      <c r="L18" s="8" t="str">
        <f aca="false">"https://www.openstreetmap.org/?mlat="&amp;MID(A18,1,9)&amp;"&amp;mlon="&amp;MID(B18,1,8)&amp;"#map=18/"&amp;MID(A18,1,9)&amp;"/"&amp;MID(B18,1,8)</f>
        <v>https://www.openstreetmap.org/?mlat=53.0698&amp;mlon=8.925133#map=18/53.0698/8.925133</v>
      </c>
      <c r="M18" s="8" t="str">
        <f aca="false">"https://opentopomap.org/#marker=17/"&amp;MID(A18,1,9)&amp;"/"&amp;MID(B18,1,8)</f>
        <v>https://opentopomap.org/#marker=17/53.0698/8.925133</v>
      </c>
    </row>
    <row r="19" customFormat="false" ht="14.15" hidden="false" customHeight="true" outlineLevel="0" collapsed="false">
      <c r="A19" s="7" t="s">
        <v>185</v>
      </c>
      <c r="B19" s="7" t="s">
        <v>186</v>
      </c>
      <c r="C19" s="14" t="s">
        <v>187</v>
      </c>
      <c r="D19" s="8" t="str">
        <f aca="false">"Ellen "&amp;F19</f>
        <v>Ellen 7</v>
      </c>
      <c r="E19" s="8" t="str">
        <f aca="false">G19&amp;", "&amp;H19&amp;", "&amp;I19</f>
        <v>Bösche, Diedr., Landmann</v>
      </c>
      <c r="F19" s="15" t="n">
        <v>7</v>
      </c>
      <c r="G19" s="8" t="s">
        <v>188</v>
      </c>
      <c r="H19" s="8" t="s">
        <v>123</v>
      </c>
      <c r="I19" s="8" t="s">
        <v>80</v>
      </c>
      <c r="J19" s="8"/>
      <c r="K19" s="7" t="s">
        <v>189</v>
      </c>
      <c r="L19" s="8" t="str">
        <f aca="false">"https://www.openstreetmap.org/?mlat="&amp;MID(A19,1,9)&amp;"&amp;mlon="&amp;MID(B19,1,8)&amp;"#map=18/"&amp;MID(A19,1,9)&amp;"/"&amp;MID(B19,1,8)</f>
        <v>https://www.openstreetmap.org/?mlat=53.071095&amp;mlon=8.924268#map=18/53.071095/8.924268</v>
      </c>
      <c r="M19" s="8" t="str">
        <f aca="false">"https://opentopomap.org/#marker=17/"&amp;MID(A19,1,9)&amp;"/"&amp;MID(B19,1,8)</f>
        <v>https://opentopomap.org/#marker=17/53.071095/8.924268</v>
      </c>
    </row>
    <row r="20" customFormat="false" ht="14.15" hidden="false" customHeight="true" outlineLevel="0" collapsed="false">
      <c r="A20" s="7" t="s">
        <v>185</v>
      </c>
      <c r="B20" s="7" t="s">
        <v>186</v>
      </c>
      <c r="C20" s="14" t="s">
        <v>187</v>
      </c>
      <c r="D20" s="8" t="str">
        <f aca="false">"Ellen "&amp;F20</f>
        <v>Ellen 7</v>
      </c>
      <c r="E20" s="8" t="str">
        <f aca="false">G20&amp;", "&amp;H20&amp;", "&amp;I20</f>
        <v>Stegmann, Cord, Landmann</v>
      </c>
      <c r="F20" s="15" t="n">
        <v>7</v>
      </c>
      <c r="G20" s="8" t="s">
        <v>190</v>
      </c>
      <c r="H20" s="8" t="s">
        <v>191</v>
      </c>
      <c r="I20" s="8" t="s">
        <v>80</v>
      </c>
      <c r="J20" s="8"/>
      <c r="K20" s="7" t="s">
        <v>189</v>
      </c>
      <c r="L20" s="8" t="str">
        <f aca="false">"https://www.openstreetmap.org/?mlat="&amp;MID(A20,1,9)&amp;"&amp;mlon="&amp;MID(B20,1,8)&amp;"#map=18/"&amp;MID(A20,1,9)&amp;"/"&amp;MID(B20,1,8)</f>
        <v>https://www.openstreetmap.org/?mlat=53.071095&amp;mlon=8.924268#map=18/53.071095/8.924268</v>
      </c>
      <c r="M20" s="8" t="str">
        <f aca="false">"https://opentopomap.org/#marker=17/"&amp;MID(A20,1,9)&amp;"/"&amp;MID(B20,1,8)</f>
        <v>https://opentopomap.org/#marker=17/53.071095/8.924268</v>
      </c>
    </row>
    <row r="21" customFormat="false" ht="14.15" hidden="false" customHeight="true" outlineLevel="0" collapsed="false">
      <c r="A21" s="7" t="s">
        <v>192</v>
      </c>
      <c r="B21" s="7" t="s">
        <v>193</v>
      </c>
      <c r="C21" s="14" t="s">
        <v>194</v>
      </c>
      <c r="D21" s="8" t="str">
        <f aca="false">"Ellen "&amp;F21</f>
        <v>Ellen 8</v>
      </c>
      <c r="E21" s="8" t="str">
        <f aca="false">G21&amp;", "&amp;H21&amp;", "&amp;I21&amp;", "&amp;J21</f>
        <v>Winter, Herm., Vorsteher, Ellener Hof</v>
      </c>
      <c r="F21" s="15" t="n">
        <v>8</v>
      </c>
      <c r="G21" s="8" t="s">
        <v>195</v>
      </c>
      <c r="H21" s="8" t="s">
        <v>86</v>
      </c>
      <c r="I21" s="8" t="s">
        <v>196</v>
      </c>
      <c r="J21" s="8" t="s">
        <v>197</v>
      </c>
      <c r="K21" s="7" t="s">
        <v>198</v>
      </c>
      <c r="L21" s="8" t="str">
        <f aca="false">"https://www.openstreetmap.org/?mlat="&amp;MID(A21,1,9)&amp;"&amp;mlon="&amp;MID(B21,1,8)&amp;"#map=18/"&amp;MID(A21,1,9)&amp;"/"&amp;MID(B21,1,8)</f>
        <v>https://www.openstreetmap.org/?mlat=53.070833&amp;mlon=8.925929#map=18/53.070833/8.925929</v>
      </c>
      <c r="M21" s="8" t="str">
        <f aca="false">"https://opentopomap.org/#marker=17/"&amp;MID(A21,1,9)&amp;"/"&amp;MID(B21,1,8)</f>
        <v>https://opentopomap.org/#marker=17/53.070833/8.925929</v>
      </c>
    </row>
    <row r="22" customFormat="false" ht="14.15" hidden="false" customHeight="true" outlineLevel="0" collapsed="false">
      <c r="A22" s="7" t="s">
        <v>199</v>
      </c>
      <c r="B22" s="7" t="s">
        <v>200</v>
      </c>
      <c r="C22" s="14" t="s">
        <v>201</v>
      </c>
      <c r="D22" s="8" t="str">
        <f aca="false">"Ellen "&amp;F22</f>
        <v>Ellen 9</v>
      </c>
      <c r="E22" s="8" t="str">
        <f aca="false">G22&amp;", "&amp;H22&amp;", "&amp;I22</f>
        <v>Schwepp, Diedr., Arbeiter</v>
      </c>
      <c r="F22" s="15" t="n">
        <v>9</v>
      </c>
      <c r="G22" s="8" t="s">
        <v>202</v>
      </c>
      <c r="H22" s="8" t="s">
        <v>123</v>
      </c>
      <c r="I22" s="8" t="s">
        <v>124</v>
      </c>
      <c r="J22" s="8"/>
      <c r="K22" s="7" t="s">
        <v>203</v>
      </c>
      <c r="L22" s="8" t="str">
        <f aca="false">"https://www.openstreetmap.org/?mlat="&amp;MID(A22,1,9)&amp;"&amp;mlon="&amp;MID(B22,1,8)&amp;"#map=18/"&amp;MID(A22,1,9)&amp;"/"&amp;MID(B22,1,8)</f>
        <v>https://www.openstreetmap.org/?mlat=53.065661&amp;mlon=8.932738#map=18/53.065661/8.932738</v>
      </c>
      <c r="M22" s="8" t="str">
        <f aca="false">"https://opentopomap.org/#marker=17/"&amp;MID(A22,1,9)&amp;"/"&amp;MID(B22,1,8)</f>
        <v>https://opentopomap.org/#marker=17/53.065661/8.932738</v>
      </c>
    </row>
    <row r="23" customFormat="false" ht="14.15" hidden="false" customHeight="true" outlineLevel="0" collapsed="false">
      <c r="A23" s="7" t="s">
        <v>204</v>
      </c>
      <c r="B23" s="7" t="s">
        <v>205</v>
      </c>
      <c r="C23" s="14" t="s">
        <v>206</v>
      </c>
      <c r="D23" s="8" t="str">
        <f aca="false">"Ellen "&amp;F23</f>
        <v>Ellen 10</v>
      </c>
      <c r="E23" s="8" t="str">
        <f aca="false">G23&amp;", "&amp;H23&amp;", "&amp;I23</f>
        <v>Meier, Herm., Arbeiter</v>
      </c>
      <c r="F23" s="15" t="n">
        <v>10</v>
      </c>
      <c r="G23" s="8" t="s">
        <v>207</v>
      </c>
      <c r="H23" s="8" t="s">
        <v>86</v>
      </c>
      <c r="I23" s="8" t="s">
        <v>124</v>
      </c>
      <c r="J23" s="8"/>
      <c r="K23" s="7" t="s">
        <v>208</v>
      </c>
      <c r="L23" s="8" t="str">
        <f aca="false">"https://www.openstreetmap.org/?mlat="&amp;MID(A23,1,9)&amp;"&amp;mlon="&amp;MID(B23,1,8)&amp;"#map=18/"&amp;MID(A23,1,9)&amp;"/"&amp;MID(B23,1,8)</f>
        <v>https://www.openstreetmap.org/?mlat=53.065722&amp;mlon=8.932758#map=18/53.065722/8.932758</v>
      </c>
      <c r="M23" s="8" t="str">
        <f aca="false">"https://opentopomap.org/#marker=17/"&amp;MID(A23,1,9)&amp;"/"&amp;MID(B23,1,8)</f>
        <v>https://opentopomap.org/#marker=17/53.065722/8.932758</v>
      </c>
    </row>
    <row r="24" customFormat="false" ht="14.15" hidden="false" customHeight="true" outlineLevel="0" collapsed="false">
      <c r="A24" s="7" t="s">
        <v>209</v>
      </c>
      <c r="B24" s="7" t="s">
        <v>210</v>
      </c>
      <c r="C24" s="14" t="s">
        <v>211</v>
      </c>
      <c r="D24" s="8" t="str">
        <f aca="false">"Ellen "&amp;F24</f>
        <v>Ellen 11</v>
      </c>
      <c r="E24" s="8" t="str">
        <f aca="false">G24&amp;", "&amp;H24&amp;", "&amp;I24</f>
        <v>Sengstacke, Chr., Wwe.</v>
      </c>
      <c r="F24" s="15" t="n">
        <v>11</v>
      </c>
      <c r="G24" s="8" t="s">
        <v>212</v>
      </c>
      <c r="H24" s="8" t="s">
        <v>157</v>
      </c>
      <c r="I24" s="8" t="s">
        <v>94</v>
      </c>
      <c r="J24" s="8"/>
      <c r="K24" s="7" t="s">
        <v>213</v>
      </c>
      <c r="L24" s="8" t="str">
        <f aca="false">"https://www.openstreetmap.org/?mlat="&amp;MID(A24,1,9)&amp;"&amp;mlon="&amp;MID(B24,1,8)&amp;"#map=18/"&amp;MID(A24,1,9)&amp;"/"&amp;MID(B24,1,8)</f>
        <v>https://www.openstreetmap.org/?mlat=53.065785&amp;mlon=8.932782#map=18/53.065785/8.932782</v>
      </c>
      <c r="M24" s="8" t="str">
        <f aca="false">"https://opentopomap.org/#marker=17/"&amp;MID(A24,1,9)&amp;"/"&amp;MID(B24,1,8)</f>
        <v>https://opentopomap.org/#marker=17/53.065785/8.932782</v>
      </c>
    </row>
    <row r="25" customFormat="false" ht="14.15" hidden="false" customHeight="true" outlineLevel="0" collapsed="false">
      <c r="A25" s="7" t="s">
        <v>214</v>
      </c>
      <c r="B25" s="7" t="s">
        <v>215</v>
      </c>
      <c r="C25" s="14" t="s">
        <v>216</v>
      </c>
      <c r="D25" s="8" t="str">
        <f aca="false">"Ellen "&amp;F25</f>
        <v>Ellen 12</v>
      </c>
      <c r="E25" s="8" t="str">
        <f aca="false">G25&amp;", "&amp;H25&amp;", "&amp;I25</f>
        <v>Paulikat, Georg, Landmann</v>
      </c>
      <c r="F25" s="15" t="n">
        <v>12</v>
      </c>
      <c r="G25" s="8" t="s">
        <v>217</v>
      </c>
      <c r="H25" s="8" t="s">
        <v>218</v>
      </c>
      <c r="I25" s="8" t="s">
        <v>80</v>
      </c>
      <c r="J25" s="8"/>
      <c r="K25" s="7" t="s">
        <v>219</v>
      </c>
      <c r="L25" s="8" t="str">
        <f aca="false">"https://www.openstreetmap.org/?mlat="&amp;MID(A25,1,9)&amp;"&amp;mlon="&amp;MID(B25,1,8)&amp;"#map=18/"&amp;MID(A25,1,9)&amp;"/"&amp;MID(B25,1,8)</f>
        <v>https://www.openstreetmap.org/?mlat=53.06598&amp;mlon=8.93464#map=18/53.06598/8.93464</v>
      </c>
      <c r="M25" s="8" t="str">
        <f aca="false">"https://opentopomap.org/#marker=17/"&amp;MID(A25,1,9)&amp;"/"&amp;MID(B25,1,8)</f>
        <v>https://opentopomap.org/#marker=17/53.06598/8.93464</v>
      </c>
    </row>
    <row r="26" customFormat="false" ht="14.15" hidden="false" customHeight="true" outlineLevel="0" collapsed="false">
      <c r="A26" s="7" t="s">
        <v>220</v>
      </c>
      <c r="B26" s="7" t="s">
        <v>221</v>
      </c>
      <c r="C26" s="14" t="s">
        <v>222</v>
      </c>
      <c r="D26" s="8" t="str">
        <f aca="false">"Ellen "&amp;F26</f>
        <v>Ellen 13</v>
      </c>
      <c r="E26" s="8" t="str">
        <f aca="false">G26&amp;", "&amp;H26&amp;", "&amp;I26</f>
        <v>Tietjen, Herm. Dan., Landmann</v>
      </c>
      <c r="F26" s="15" t="n">
        <v>13</v>
      </c>
      <c r="G26" s="8" t="s">
        <v>223</v>
      </c>
      <c r="H26" s="8" t="s">
        <v>224</v>
      </c>
      <c r="I26" s="8" t="s">
        <v>80</v>
      </c>
      <c r="J26" s="8"/>
      <c r="K26" s="7" t="s">
        <v>225</v>
      </c>
      <c r="L26" s="8" t="str">
        <f aca="false">"https://www.openstreetmap.org/?mlat="&amp;MID(A26,1,9)&amp;"&amp;mlon="&amp;MID(B26,1,8)&amp;"#map=18/"&amp;MID(A26,1,9)&amp;"/"&amp;MID(B26,1,8)</f>
        <v>https://www.openstreetmap.org/?mlat=53.066873&amp;mlon=8.935479#map=18/53.066873/8.935479</v>
      </c>
      <c r="M26" s="8" t="str">
        <f aca="false">"https://opentopomap.org/#marker=17/"&amp;MID(A26,1,9)&amp;"/"&amp;MID(B26,1,8)</f>
        <v>https://opentopomap.org/#marker=17/53.066873/8.935479</v>
      </c>
    </row>
    <row r="27" customFormat="false" ht="14.15" hidden="false" customHeight="true" outlineLevel="0" collapsed="false">
      <c r="A27" s="7" t="s">
        <v>226</v>
      </c>
      <c r="B27" s="7" t="s">
        <v>227</v>
      </c>
      <c r="C27" s="14" t="s">
        <v>228</v>
      </c>
      <c r="D27" s="8" t="str">
        <f aca="false">"Ellen "&amp;F27</f>
        <v>Ellen 14</v>
      </c>
      <c r="E27" s="8" t="str">
        <f aca="false">G27&amp;", "&amp;H27&amp;", "&amp;I27</f>
        <v>Pols, Berend, Wwe.</v>
      </c>
      <c r="F27" s="15" t="n">
        <v>14</v>
      </c>
      <c r="G27" s="8" t="s">
        <v>78</v>
      </c>
      <c r="H27" s="8" t="s">
        <v>229</v>
      </c>
      <c r="I27" s="8" t="s">
        <v>94</v>
      </c>
      <c r="J27" s="8"/>
      <c r="K27" s="7" t="s">
        <v>230</v>
      </c>
      <c r="L27" s="8" t="str">
        <f aca="false">"https://www.openstreetmap.org/?mlat="&amp;MID(A27,1,9)&amp;"&amp;mlon="&amp;MID(B27,1,8)&amp;"#map=18/"&amp;MID(A27,1,9)&amp;"/"&amp;MID(B27,1,8)</f>
        <v>https://www.openstreetmap.org/?mlat=53.067933&amp;mlon=8.935965#map=18/53.067933/8.935965</v>
      </c>
      <c r="M27" s="8" t="str">
        <f aca="false">"https://opentopomap.org/#marker=17/"&amp;MID(A27,1,9)&amp;"/"&amp;MID(B27,1,8)</f>
        <v>https://opentopomap.org/#marker=17/53.067933/8.935965</v>
      </c>
    </row>
    <row r="28" customFormat="false" ht="14.15" hidden="false" customHeight="true" outlineLevel="0" collapsed="false">
      <c r="A28" s="7" t="s">
        <v>231</v>
      </c>
      <c r="B28" s="7" t="s">
        <v>232</v>
      </c>
      <c r="C28" s="14" t="s">
        <v>233</v>
      </c>
      <c r="D28" s="8" t="str">
        <f aca="false">"Ellen "&amp;F28</f>
        <v>Ellen 14d</v>
      </c>
      <c r="E28" s="8" t="str">
        <f aca="false">G28&amp;", "&amp;H28&amp;", "&amp;I28</f>
        <v>Wagschal, Conrad, Wwe.</v>
      </c>
      <c r="F28" s="15" t="s">
        <v>234</v>
      </c>
      <c r="G28" s="8" t="s">
        <v>130</v>
      </c>
      <c r="H28" s="8" t="s">
        <v>235</v>
      </c>
      <c r="I28" s="8" t="s">
        <v>94</v>
      </c>
      <c r="J28" s="8"/>
      <c r="K28" s="7" t="s">
        <v>236</v>
      </c>
      <c r="L28" s="8" t="str">
        <f aca="false">"https://www.openstreetmap.org/?mlat="&amp;MID(A28,1,9)&amp;"&amp;mlon="&amp;MID(B28,1,8)&amp;"#map=18/"&amp;MID(A28,1,9)&amp;"/"&amp;MID(B28,1,8)</f>
        <v>https://www.openstreetmap.org/?mlat=53.06818&amp;mlon=8.933631#map=18/53.06818/8.933631</v>
      </c>
      <c r="M28" s="8" t="str">
        <f aca="false">"https://opentopomap.org/#marker=17/"&amp;MID(A28,1,9)&amp;"/"&amp;MID(B28,1,8)</f>
        <v>https://opentopomap.org/#marker=17/53.06818/8.933631</v>
      </c>
    </row>
    <row r="29" customFormat="false" ht="14.15" hidden="false" customHeight="true" outlineLevel="0" collapsed="false">
      <c r="A29" s="7" t="s">
        <v>237</v>
      </c>
      <c r="B29" s="7" t="s">
        <v>238</v>
      </c>
      <c r="C29" s="14" t="s">
        <v>239</v>
      </c>
      <c r="D29" s="8" t="str">
        <f aca="false">"Ellen "&amp;F29</f>
        <v>Ellen 15</v>
      </c>
      <c r="E29" s="8" t="str">
        <f aca="false">G29&amp;", "&amp;H29&amp;", "&amp;I29</f>
        <v>Tietjen, Herm., Landmann</v>
      </c>
      <c r="F29" s="15" t="n">
        <v>15</v>
      </c>
      <c r="G29" s="8" t="s">
        <v>223</v>
      </c>
      <c r="H29" s="8" t="s">
        <v>86</v>
      </c>
      <c r="I29" s="8" t="s">
        <v>80</v>
      </c>
      <c r="J29" s="8"/>
      <c r="K29" s="7" t="s">
        <v>240</v>
      </c>
      <c r="L29" s="8" t="str">
        <f aca="false">"https://www.openstreetmap.org/?mlat="&amp;MID(A29,1,9)&amp;"&amp;mlon="&amp;MID(B29,1,8)&amp;"#map=18/"&amp;MID(A29,1,9)&amp;"/"&amp;MID(B29,1,8)</f>
        <v>https://www.openstreetmap.org/?mlat=53.067132&amp;mlon=8.93728#map=18/53.067132/8.93728</v>
      </c>
      <c r="M29" s="8" t="str">
        <f aca="false">"https://opentopomap.org/#marker=17/"&amp;MID(A29,1,9)&amp;"/"&amp;MID(B29,1,8)</f>
        <v>https://opentopomap.org/#marker=17/53.067132/8.93728</v>
      </c>
    </row>
    <row r="30" customFormat="false" ht="14.15" hidden="false" customHeight="true" outlineLevel="0" collapsed="false">
      <c r="A30" s="7" t="s">
        <v>241</v>
      </c>
      <c r="B30" s="7" t="s">
        <v>242</v>
      </c>
      <c r="C30" s="14" t="s">
        <v>243</v>
      </c>
      <c r="D30" s="8" t="str">
        <f aca="false">"Ellen "&amp;F30</f>
        <v>Ellen 16</v>
      </c>
      <c r="E30" s="8" t="str">
        <f aca="false">G30&amp;", "&amp;H30&amp;", "&amp;I30</f>
        <v>Schröder, Aug., Hofmeier</v>
      </c>
      <c r="F30" s="15" t="n">
        <v>16</v>
      </c>
      <c r="G30" s="8" t="s">
        <v>244</v>
      </c>
      <c r="H30" s="8" t="s">
        <v>93</v>
      </c>
      <c r="I30" s="8" t="s">
        <v>245</v>
      </c>
      <c r="J30" s="8" t="s">
        <v>246</v>
      </c>
      <c r="K30" s="7" t="s">
        <v>247</v>
      </c>
      <c r="L30" s="8" t="str">
        <f aca="false">"https://www.openstreetmap.org/?mlat="&amp;MID(A30,1,9)&amp;"&amp;mlon="&amp;MID(B30,1,8)&amp;"#map=18/"&amp;MID(A30,1,9)&amp;"/"&amp;MID(B30,1,8)</f>
        <v>https://www.openstreetmap.org/?mlat=53.06572&amp;mlon=8.93785#map=18/53.06572/8.93785</v>
      </c>
      <c r="M30" s="8" t="str">
        <f aca="false">"https://opentopomap.org/#marker=17/"&amp;MID(A30,1,9)&amp;"/"&amp;MID(B30,1,8)</f>
        <v>https://opentopomap.org/#marker=17/53.06572/8.93785</v>
      </c>
    </row>
    <row r="31" customFormat="false" ht="14.15" hidden="false" customHeight="true" outlineLevel="0" collapsed="false">
      <c r="A31" s="7" t="s">
        <v>248</v>
      </c>
      <c r="B31" s="7" t="s">
        <v>249</v>
      </c>
      <c r="C31" s="14" t="s">
        <v>250</v>
      </c>
      <c r="D31" s="8" t="str">
        <f aca="false">"Ellen "&amp;F31</f>
        <v>Ellen 16</v>
      </c>
      <c r="E31" s="8" t="str">
        <f aca="false">G31&amp;", "&amp;H31&amp;", "&amp;I31</f>
        <v>Müller, Carl, Krankenpfleger</v>
      </c>
      <c r="F31" s="15" t="n">
        <v>16</v>
      </c>
      <c r="G31" s="8" t="s">
        <v>162</v>
      </c>
      <c r="H31" s="8" t="s">
        <v>173</v>
      </c>
      <c r="I31" s="8" t="s">
        <v>251</v>
      </c>
      <c r="J31" s="8" t="s">
        <v>246</v>
      </c>
      <c r="K31" s="7" t="s">
        <v>252</v>
      </c>
      <c r="L31" s="8" t="str">
        <f aca="false">"https://www.openstreetmap.org/?mlat="&amp;MID(A31,1,9)&amp;"&amp;mlon="&amp;MID(B31,1,8)&amp;"#map=18/"&amp;MID(A31,1,9)&amp;"/"&amp;MID(B31,1,8)</f>
        <v>https://www.openstreetmap.org/?mlat=53.06491&amp;mlon=8.93296#map=18/53.06491/8.93296</v>
      </c>
      <c r="M31" s="8" t="str">
        <f aca="false">"https://opentopomap.org/#marker=17/"&amp;MID(A31,1,9)&amp;"/"&amp;MID(B31,1,8)</f>
        <v>https://opentopomap.org/#marker=17/53.06491/8.93296</v>
      </c>
    </row>
    <row r="32" customFormat="false" ht="14.15" hidden="false" customHeight="true" outlineLevel="0" collapsed="false">
      <c r="A32" s="7" t="s">
        <v>248</v>
      </c>
      <c r="B32" s="7" t="s">
        <v>249</v>
      </c>
      <c r="C32" s="14" t="s">
        <v>250</v>
      </c>
      <c r="D32" s="8" t="str">
        <f aca="false">"Ellen "&amp;F32</f>
        <v>Ellen 16</v>
      </c>
      <c r="E32" s="8" t="str">
        <f aca="false">G32&amp;", "&amp;H32&amp;", "&amp;I32</f>
        <v>Plagemann, Wilh., Krankenpfleger</v>
      </c>
      <c r="F32" s="15" t="n">
        <v>16</v>
      </c>
      <c r="G32" s="8" t="s">
        <v>253</v>
      </c>
      <c r="H32" s="8" t="s">
        <v>254</v>
      </c>
      <c r="I32" s="8" t="s">
        <v>251</v>
      </c>
      <c r="J32" s="8" t="s">
        <v>246</v>
      </c>
      <c r="K32" s="7" t="s">
        <v>252</v>
      </c>
      <c r="L32" s="8" t="str">
        <f aca="false">"https://www.openstreetmap.org/?mlat="&amp;MID(A32,1,9)&amp;"&amp;mlon="&amp;MID(B32,1,8)&amp;"#map=18/"&amp;MID(A32,1,9)&amp;"/"&amp;MID(B32,1,8)</f>
        <v>https://www.openstreetmap.org/?mlat=53.06491&amp;mlon=8.93296#map=18/53.06491/8.93296</v>
      </c>
      <c r="M32" s="8" t="str">
        <f aca="false">"https://opentopomap.org/#marker=17/"&amp;MID(A32,1,9)&amp;"/"&amp;MID(B32,1,8)</f>
        <v>https://opentopomap.org/#marker=17/53.06491/8.93296</v>
      </c>
    </row>
    <row r="33" customFormat="false" ht="14.15" hidden="false" customHeight="true" outlineLevel="0" collapsed="false">
      <c r="A33" s="7" t="s">
        <v>255</v>
      </c>
      <c r="B33" s="7" t="s">
        <v>256</v>
      </c>
      <c r="C33" s="14" t="s">
        <v>257</v>
      </c>
      <c r="D33" s="8" t="str">
        <f aca="false">"Ellen "&amp;F33</f>
        <v>Ellen 16</v>
      </c>
      <c r="E33" s="8" t="str">
        <f aca="false">G33&amp;", "&amp;H33&amp;", "&amp;I33</f>
        <v>Hartung, Herm., Krankenpfleger</v>
      </c>
      <c r="F33" s="15" t="n">
        <v>16</v>
      </c>
      <c r="G33" s="8" t="s">
        <v>258</v>
      </c>
      <c r="H33" s="8" t="s">
        <v>86</v>
      </c>
      <c r="I33" s="8" t="s">
        <v>251</v>
      </c>
      <c r="J33" s="8" t="s">
        <v>246</v>
      </c>
      <c r="K33" s="7" t="s">
        <v>259</v>
      </c>
      <c r="L33" s="8" t="str">
        <f aca="false">"https://www.openstreetmap.org/?mlat="&amp;MID(A33,1,9)&amp;"&amp;mlon="&amp;MID(B33,1,8)&amp;"#map=18/"&amp;MID(A33,1,9)&amp;"/"&amp;MID(B33,1,8)</f>
        <v>https://www.openstreetmap.org/?mlat=53.06503&amp;mlon=8.93368#map=18/53.06503/8.93368</v>
      </c>
      <c r="M33" s="8" t="str">
        <f aca="false">"https://opentopomap.org/#marker=17/"&amp;MID(A33,1,9)&amp;"/"&amp;MID(B33,1,8)</f>
        <v>https://opentopomap.org/#marker=17/53.06503/8.93368</v>
      </c>
    </row>
    <row r="34" customFormat="false" ht="14.15" hidden="false" customHeight="true" outlineLevel="0" collapsed="false">
      <c r="A34" s="7" t="s">
        <v>260</v>
      </c>
      <c r="B34" s="7" t="s">
        <v>261</v>
      </c>
      <c r="C34" s="14" t="s">
        <v>262</v>
      </c>
      <c r="D34" s="8" t="str">
        <f aca="false">"Ellen "&amp;F34</f>
        <v>Ellen 16</v>
      </c>
      <c r="E34" s="8" t="str">
        <f aca="false">G34&amp;", "&amp;H34&amp;", "&amp;I34</f>
        <v>Bargmann, Joh., Bote</v>
      </c>
      <c r="F34" s="15" t="n">
        <v>16</v>
      </c>
      <c r="G34" s="8" t="s">
        <v>263</v>
      </c>
      <c r="H34" s="8" t="s">
        <v>79</v>
      </c>
      <c r="I34" s="8" t="s">
        <v>264</v>
      </c>
      <c r="J34" s="8" t="s">
        <v>246</v>
      </c>
      <c r="K34" s="7" t="s">
        <v>265</v>
      </c>
      <c r="L34" s="8" t="str">
        <f aca="false">"https://www.openstreetmap.org/?mlat="&amp;MID(A34,1,9)&amp;"&amp;mlon="&amp;MID(B34,1,8)&amp;"#map=18/"&amp;MID(A34,1,9)&amp;"/"&amp;MID(B34,1,8)</f>
        <v>https://www.openstreetmap.org/?mlat=53.06476&amp;mlon=8.93535#map=18/53.06476/8.93535</v>
      </c>
      <c r="M34" s="8" t="str">
        <f aca="false">"https://opentopomap.org/#marker=17/"&amp;MID(A34,1,9)&amp;"/"&amp;MID(B34,1,8)</f>
        <v>https://opentopomap.org/#marker=17/53.06476/8.93535</v>
      </c>
    </row>
    <row r="35" customFormat="false" ht="14.15" hidden="false" customHeight="true" outlineLevel="0" collapsed="false">
      <c r="A35" s="7" t="s">
        <v>260</v>
      </c>
      <c r="B35" s="7" t="s">
        <v>261</v>
      </c>
      <c r="C35" s="14" t="s">
        <v>262</v>
      </c>
      <c r="D35" s="8" t="str">
        <f aca="false">"Ellen "&amp;F35</f>
        <v>Ellen 16</v>
      </c>
      <c r="E35" s="8" t="str">
        <f aca="false">G35&amp;", "&amp;H35&amp;", "&amp;I35</f>
        <v>Bolte, Richard, Dr., Oberarzt</v>
      </c>
      <c r="F35" s="15" t="n">
        <v>16</v>
      </c>
      <c r="G35" s="8" t="s">
        <v>266</v>
      </c>
      <c r="H35" s="8" t="s">
        <v>267</v>
      </c>
      <c r="I35" s="8" t="s">
        <v>268</v>
      </c>
      <c r="J35" s="8" t="s">
        <v>246</v>
      </c>
      <c r="K35" s="7" t="s">
        <v>265</v>
      </c>
      <c r="L35" s="8" t="str">
        <f aca="false">"https://www.openstreetmap.org/?mlat="&amp;MID(A35,1,9)&amp;"&amp;mlon="&amp;MID(B35,1,8)&amp;"#map=18/"&amp;MID(A35,1,9)&amp;"/"&amp;MID(B35,1,8)</f>
        <v>https://www.openstreetmap.org/?mlat=53.06476&amp;mlon=8.93535#map=18/53.06476/8.93535</v>
      </c>
      <c r="M35" s="8" t="str">
        <f aca="false">"https://opentopomap.org/#marker=17/"&amp;MID(A35,1,9)&amp;"/"&amp;MID(B35,1,8)</f>
        <v>https://opentopomap.org/#marker=17/53.06476/8.93535</v>
      </c>
    </row>
    <row r="36" customFormat="false" ht="14.15" hidden="false" customHeight="true" outlineLevel="0" collapsed="false">
      <c r="A36" s="7" t="s">
        <v>260</v>
      </c>
      <c r="B36" s="7" t="s">
        <v>261</v>
      </c>
      <c r="C36" s="14" t="s">
        <v>262</v>
      </c>
      <c r="D36" s="8" t="str">
        <f aca="false">"Ellen "&amp;F36</f>
        <v>Ellen 16</v>
      </c>
      <c r="E36" s="8" t="str">
        <f aca="false">G36&amp;", "&amp;H36&amp;", "&amp;I36</f>
        <v>Köster, Wilh., Pförtner</v>
      </c>
      <c r="F36" s="15" t="n">
        <v>16</v>
      </c>
      <c r="G36" s="8" t="s">
        <v>269</v>
      </c>
      <c r="H36" s="8" t="s">
        <v>254</v>
      </c>
      <c r="I36" s="8" t="s">
        <v>270</v>
      </c>
      <c r="J36" s="8" t="s">
        <v>246</v>
      </c>
      <c r="K36" s="7" t="s">
        <v>265</v>
      </c>
      <c r="L36" s="8" t="str">
        <f aca="false">"https://www.openstreetmap.org/?mlat="&amp;MID(A36,1,9)&amp;"&amp;mlon="&amp;MID(B36,1,8)&amp;"#map=18/"&amp;MID(A36,1,9)&amp;"/"&amp;MID(B36,1,8)</f>
        <v>https://www.openstreetmap.org/?mlat=53.06476&amp;mlon=8.93535#map=18/53.06476/8.93535</v>
      </c>
      <c r="M36" s="8" t="str">
        <f aca="false">"https://opentopomap.org/#marker=17/"&amp;MID(A36,1,9)&amp;"/"&amp;MID(B36,1,8)</f>
        <v>https://opentopomap.org/#marker=17/53.06476/8.93535</v>
      </c>
    </row>
    <row r="37" customFormat="false" ht="14.15" hidden="false" customHeight="true" outlineLevel="0" collapsed="false">
      <c r="A37" s="7" t="s">
        <v>260</v>
      </c>
      <c r="B37" s="7" t="s">
        <v>261</v>
      </c>
      <c r="C37" s="14" t="s">
        <v>262</v>
      </c>
      <c r="D37" s="8" t="str">
        <f aca="false">"Ellen "&amp;F37</f>
        <v>Ellen 16</v>
      </c>
      <c r="E37" s="8" t="str">
        <f aca="false">G37&amp;", "&amp;H37&amp;", "&amp;I37</f>
        <v>Lehmann, Leopold, Verwalter</v>
      </c>
      <c r="F37" s="15" t="n">
        <v>16</v>
      </c>
      <c r="G37" s="8" t="s">
        <v>271</v>
      </c>
      <c r="H37" s="8" t="s">
        <v>272</v>
      </c>
      <c r="I37" s="8" t="s">
        <v>273</v>
      </c>
      <c r="J37" s="8" t="s">
        <v>246</v>
      </c>
      <c r="K37" s="7" t="s">
        <v>265</v>
      </c>
      <c r="L37" s="8" t="str">
        <f aca="false">"https://www.openstreetmap.org/?mlat="&amp;MID(A37,1,9)&amp;"&amp;mlon="&amp;MID(B37,1,8)&amp;"#map=18/"&amp;MID(A37,1,9)&amp;"/"&amp;MID(B37,1,8)</f>
        <v>https://www.openstreetmap.org/?mlat=53.06476&amp;mlon=8.93535#map=18/53.06476/8.93535</v>
      </c>
      <c r="M37" s="8" t="str">
        <f aca="false">"https://opentopomap.org/#marker=17/"&amp;MID(A37,1,9)&amp;"/"&amp;MID(B37,1,8)</f>
        <v>https://opentopomap.org/#marker=17/53.06476/8.93535</v>
      </c>
    </row>
    <row r="38" customFormat="false" ht="14.15" hidden="false" customHeight="true" outlineLevel="0" collapsed="false">
      <c r="A38" s="7" t="s">
        <v>274</v>
      </c>
      <c r="B38" s="7" t="s">
        <v>275</v>
      </c>
      <c r="C38" s="14" t="s">
        <v>243</v>
      </c>
      <c r="D38" s="8" t="str">
        <f aca="false">"Ellen "&amp;F38</f>
        <v>Ellen 16</v>
      </c>
      <c r="E38" s="8" t="str">
        <f aca="false">G38&amp;", "&amp;H38&amp;", "&amp;I38</f>
        <v>Baule, Diedr., Oberpfleger</v>
      </c>
      <c r="F38" s="15" t="n">
        <v>16</v>
      </c>
      <c r="G38" s="8" t="s">
        <v>276</v>
      </c>
      <c r="H38" s="8" t="s">
        <v>123</v>
      </c>
      <c r="I38" s="8" t="s">
        <v>277</v>
      </c>
      <c r="J38" s="8" t="s">
        <v>246</v>
      </c>
      <c r="K38" s="7" t="s">
        <v>278</v>
      </c>
      <c r="L38" s="8" t="str">
        <f aca="false">"https://www.openstreetmap.org/?mlat="&amp;MID(A38,1,9)&amp;"&amp;mlon="&amp;MID(B38,1,8)&amp;"#map=18/"&amp;MID(A38,1,9)&amp;"/"&amp;MID(B38,1,8)</f>
        <v>https://www.openstreetmap.org/?mlat=53.06522&amp;mlon=8.9355#map=18/53.06522/8.9355</v>
      </c>
      <c r="M38" s="8" t="str">
        <f aca="false">"https://opentopomap.org/#marker=17/"&amp;MID(A38,1,9)&amp;"/"&amp;MID(B38,1,8)</f>
        <v>https://opentopomap.org/#marker=17/53.06522/8.9355</v>
      </c>
    </row>
    <row r="39" customFormat="false" ht="14.15" hidden="false" customHeight="true" outlineLevel="0" collapsed="false">
      <c r="A39" s="7" t="s">
        <v>274</v>
      </c>
      <c r="B39" s="7" t="s">
        <v>275</v>
      </c>
      <c r="C39" s="14" t="s">
        <v>243</v>
      </c>
      <c r="D39" s="8" t="str">
        <f aca="false">"Ellen "&amp;F39</f>
        <v>Ellen 16</v>
      </c>
      <c r="E39" s="8" t="str">
        <f aca="false">G39&amp;", "&amp;H39&amp;", "&amp;I39&amp;", "&amp;J39</f>
        <v>Delbrück, Anton, Dr., Direktor, St. Jürgen Asyl</v>
      </c>
      <c r="F39" s="15" t="n">
        <v>16</v>
      </c>
      <c r="G39" s="8" t="s">
        <v>279</v>
      </c>
      <c r="H39" s="8" t="s">
        <v>280</v>
      </c>
      <c r="I39" s="8" t="s">
        <v>281</v>
      </c>
      <c r="J39" s="8" t="s">
        <v>246</v>
      </c>
      <c r="K39" s="7" t="s">
        <v>278</v>
      </c>
      <c r="L39" s="8" t="str">
        <f aca="false">"https://www.openstreetmap.org/?mlat="&amp;MID(A39,1,9)&amp;"&amp;mlon="&amp;MID(B39,1,8)&amp;"#map=18/"&amp;MID(A39,1,9)&amp;"/"&amp;MID(B39,1,8)</f>
        <v>https://www.openstreetmap.org/?mlat=53.06522&amp;mlon=8.9355#map=18/53.06522/8.9355</v>
      </c>
      <c r="M39" s="8" t="str">
        <f aca="false">"https://opentopomap.org/#marker=17/"&amp;MID(A39,1,9)&amp;"/"&amp;MID(B39,1,8)</f>
        <v>https://opentopomap.org/#marker=17/53.06522/8.9355</v>
      </c>
    </row>
    <row r="40" customFormat="false" ht="14.15" hidden="false" customHeight="true" outlineLevel="0" collapsed="false">
      <c r="A40" s="7" t="s">
        <v>274</v>
      </c>
      <c r="B40" s="7" t="s">
        <v>275</v>
      </c>
      <c r="C40" s="14" t="s">
        <v>243</v>
      </c>
      <c r="D40" s="8" t="str">
        <f aca="false">"Ellen "&amp;F40</f>
        <v>Ellen 16</v>
      </c>
      <c r="E40" s="8" t="str">
        <f aca="false">G40&amp;", "&amp;H40&amp;", "&amp;I40</f>
        <v>Hesse, Ernst, Krankenpfleger</v>
      </c>
      <c r="F40" s="15" t="n">
        <v>16</v>
      </c>
      <c r="G40" s="8" t="s">
        <v>282</v>
      </c>
      <c r="H40" s="8" t="s">
        <v>283</v>
      </c>
      <c r="I40" s="8" t="s">
        <v>251</v>
      </c>
      <c r="J40" s="8" t="s">
        <v>246</v>
      </c>
      <c r="K40" s="7" t="s">
        <v>278</v>
      </c>
      <c r="L40" s="8" t="str">
        <f aca="false">"https://www.openstreetmap.org/?mlat="&amp;MID(A40,1,9)&amp;"&amp;mlon="&amp;MID(B40,1,8)&amp;"#map=18/"&amp;MID(A40,1,9)&amp;"/"&amp;MID(B40,1,8)</f>
        <v>https://www.openstreetmap.org/?mlat=53.06522&amp;mlon=8.9355#map=18/53.06522/8.9355</v>
      </c>
      <c r="M40" s="8" t="str">
        <f aca="false">"https://opentopomap.org/#marker=17/"&amp;MID(A40,1,9)&amp;"/"&amp;MID(B40,1,8)</f>
        <v>https://opentopomap.org/#marker=17/53.06522/8.9355</v>
      </c>
    </row>
    <row r="41" customFormat="false" ht="14.15" hidden="false" customHeight="true" outlineLevel="0" collapsed="false">
      <c r="A41" s="7" t="s">
        <v>274</v>
      </c>
      <c r="B41" s="7" t="s">
        <v>275</v>
      </c>
      <c r="C41" s="14" t="s">
        <v>243</v>
      </c>
      <c r="D41" s="8" t="str">
        <f aca="false">"Ellen "&amp;F41</f>
        <v>Ellen 16</v>
      </c>
      <c r="E41" s="8" t="str">
        <f aca="false">G41&amp;", "&amp;H41&amp;", "&amp;I41</f>
        <v>Knack, Joh., Krankenpfleger</v>
      </c>
      <c r="F41" s="15" t="n">
        <v>16</v>
      </c>
      <c r="G41" s="8" t="s">
        <v>284</v>
      </c>
      <c r="H41" s="8" t="s">
        <v>79</v>
      </c>
      <c r="I41" s="8" t="s">
        <v>251</v>
      </c>
      <c r="J41" s="8" t="s">
        <v>246</v>
      </c>
      <c r="K41" s="7" t="s">
        <v>278</v>
      </c>
      <c r="L41" s="8" t="str">
        <f aca="false">"https://www.openstreetmap.org/?mlat="&amp;MID(A41,1,9)&amp;"&amp;mlon="&amp;MID(B41,1,8)&amp;"#map=18/"&amp;MID(A41,1,9)&amp;"/"&amp;MID(B41,1,8)</f>
        <v>https://www.openstreetmap.org/?mlat=53.06522&amp;mlon=8.9355#map=18/53.06522/8.9355</v>
      </c>
      <c r="M41" s="8" t="str">
        <f aca="false">"https://opentopomap.org/#marker=17/"&amp;MID(A41,1,9)&amp;"/"&amp;MID(B41,1,8)</f>
        <v>https://opentopomap.org/#marker=17/53.06522/8.9355</v>
      </c>
    </row>
    <row r="42" customFormat="false" ht="14.15" hidden="false" customHeight="true" outlineLevel="0" collapsed="false">
      <c r="A42" s="7" t="s">
        <v>274</v>
      </c>
      <c r="B42" s="7" t="s">
        <v>275</v>
      </c>
      <c r="C42" s="14" t="s">
        <v>243</v>
      </c>
      <c r="D42" s="8" t="str">
        <f aca="false">"Ellen "&amp;F42</f>
        <v>Ellen 16</v>
      </c>
      <c r="E42" s="8" t="str">
        <f aca="false">G42&amp;", "&amp;H42&amp;", "&amp;I42</f>
        <v>Lemmermann, Joh., Buchhalter</v>
      </c>
      <c r="F42" s="15" t="n">
        <v>16</v>
      </c>
      <c r="G42" s="8" t="s">
        <v>285</v>
      </c>
      <c r="H42" s="8" t="s">
        <v>79</v>
      </c>
      <c r="I42" s="8" t="s">
        <v>286</v>
      </c>
      <c r="J42" s="8" t="s">
        <v>246</v>
      </c>
      <c r="K42" s="7" t="s">
        <v>278</v>
      </c>
      <c r="L42" s="8" t="str">
        <f aca="false">"https://www.openstreetmap.org/?mlat="&amp;MID(A42,1,9)&amp;"&amp;mlon="&amp;MID(B42,1,8)&amp;"#map=18/"&amp;MID(A42,1,9)&amp;"/"&amp;MID(B42,1,8)</f>
        <v>https://www.openstreetmap.org/?mlat=53.06522&amp;mlon=8.9355#map=18/53.06522/8.9355</v>
      </c>
      <c r="M42" s="8" t="str">
        <f aca="false">"https://opentopomap.org/#marker=17/"&amp;MID(A42,1,9)&amp;"/"&amp;MID(B42,1,8)</f>
        <v>https://opentopomap.org/#marker=17/53.06522/8.9355</v>
      </c>
    </row>
    <row r="43" customFormat="false" ht="14.15" hidden="false" customHeight="true" outlineLevel="0" collapsed="false">
      <c r="A43" s="7" t="s">
        <v>274</v>
      </c>
      <c r="B43" s="7" t="s">
        <v>275</v>
      </c>
      <c r="C43" s="14" t="s">
        <v>243</v>
      </c>
      <c r="D43" s="8" t="str">
        <f aca="false">"Ellen "&amp;F43</f>
        <v>Ellen 16</v>
      </c>
      <c r="E43" s="8" t="str">
        <f aca="false">G43&amp;", "&amp;H43&amp;", "&amp;I43</f>
        <v>Nickel, Albert, Oberpfleger</v>
      </c>
      <c r="F43" s="15" t="n">
        <v>16</v>
      </c>
      <c r="G43" s="8" t="s">
        <v>287</v>
      </c>
      <c r="H43" s="8" t="s">
        <v>288</v>
      </c>
      <c r="I43" s="8" t="s">
        <v>277</v>
      </c>
      <c r="J43" s="8" t="s">
        <v>246</v>
      </c>
      <c r="K43" s="7" t="s">
        <v>278</v>
      </c>
      <c r="L43" s="8" t="str">
        <f aca="false">"https://www.openstreetmap.org/?mlat="&amp;MID(A43,1,9)&amp;"&amp;mlon="&amp;MID(B43,1,8)&amp;"#map=18/"&amp;MID(A43,1,9)&amp;"/"&amp;MID(B43,1,8)</f>
        <v>https://www.openstreetmap.org/?mlat=53.06522&amp;mlon=8.9355#map=18/53.06522/8.9355</v>
      </c>
      <c r="M43" s="8" t="str">
        <f aca="false">"https://opentopomap.org/#marker=17/"&amp;MID(A43,1,9)&amp;"/"&amp;MID(B43,1,8)</f>
        <v>https://opentopomap.org/#marker=17/53.06522/8.9355</v>
      </c>
    </row>
    <row r="44" customFormat="false" ht="14.15" hidden="false" customHeight="true" outlineLevel="0" collapsed="false">
      <c r="A44" s="7" t="s">
        <v>274</v>
      </c>
      <c r="B44" s="7" t="s">
        <v>275</v>
      </c>
      <c r="C44" s="14" t="s">
        <v>243</v>
      </c>
      <c r="D44" s="8" t="str">
        <f aca="false">"Ellen "&amp;F44</f>
        <v>Ellen 16</v>
      </c>
      <c r="E44" s="8" t="str">
        <f aca="false">G44&amp;", "&amp;H44&amp;", "&amp;I44</f>
        <v>Schmidt, Georg, Maschinist</v>
      </c>
      <c r="F44" s="15" t="n">
        <v>16</v>
      </c>
      <c r="G44" s="8" t="s">
        <v>289</v>
      </c>
      <c r="H44" s="8" t="s">
        <v>218</v>
      </c>
      <c r="I44" s="8" t="s">
        <v>290</v>
      </c>
      <c r="J44" s="8" t="s">
        <v>246</v>
      </c>
      <c r="K44" s="7" t="s">
        <v>278</v>
      </c>
      <c r="L44" s="8" t="str">
        <f aca="false">"https://www.openstreetmap.org/?mlat="&amp;MID(A44,1,9)&amp;"&amp;mlon="&amp;MID(B44,1,8)&amp;"#map=18/"&amp;MID(A44,1,9)&amp;"/"&amp;MID(B44,1,8)</f>
        <v>https://www.openstreetmap.org/?mlat=53.06522&amp;mlon=8.9355#map=18/53.06522/8.9355</v>
      </c>
      <c r="M44" s="8" t="str">
        <f aca="false">"https://opentopomap.org/#marker=17/"&amp;MID(A44,1,9)&amp;"/"&amp;MID(B44,1,8)</f>
        <v>https://opentopomap.org/#marker=17/53.06522/8.9355</v>
      </c>
    </row>
    <row r="45" customFormat="false" ht="14.15" hidden="false" customHeight="true" outlineLevel="0" collapsed="false">
      <c r="A45" s="7" t="s">
        <v>291</v>
      </c>
      <c r="B45" s="7" t="s">
        <v>292</v>
      </c>
      <c r="C45" s="14" t="s">
        <v>293</v>
      </c>
      <c r="D45" s="8" t="str">
        <f aca="false">"Ellen "&amp;F45</f>
        <v>Ellen 17</v>
      </c>
      <c r="E45" s="8" t="str">
        <f aca="false">G45&amp;", "&amp;H45&amp;", "&amp;I45</f>
        <v>Meier, Heinr., Arbeiter</v>
      </c>
      <c r="F45" s="15" t="n">
        <v>17</v>
      </c>
      <c r="G45" s="8" t="s">
        <v>207</v>
      </c>
      <c r="H45" s="8" t="s">
        <v>108</v>
      </c>
      <c r="I45" s="8" t="s">
        <v>124</v>
      </c>
      <c r="J45" s="8"/>
      <c r="K45" s="7" t="s">
        <v>294</v>
      </c>
      <c r="L45" s="8" t="str">
        <f aca="false">"https://www.openstreetmap.org/?mlat="&amp;MID(A45,1,9)&amp;"&amp;mlon="&amp;MID(B45,1,8)&amp;"#map=18/"&amp;MID(A45,1,9)&amp;"/"&amp;MID(B45,1,8)</f>
        <v>https://www.openstreetmap.org/?mlat=53.069595&amp;mlon=8.937915#map=18/53.069595/8.937915</v>
      </c>
      <c r="M45" s="8" t="str">
        <f aca="false">"https://opentopomap.org/#marker=17/"&amp;MID(A45,1,9)&amp;"/"&amp;MID(B45,1,8)</f>
        <v>https://opentopomap.org/#marker=17/53.069595/8.937915</v>
      </c>
    </row>
    <row r="46" customFormat="false" ht="14.15" hidden="false" customHeight="true" outlineLevel="0" collapsed="false">
      <c r="A46" s="7" t="s">
        <v>295</v>
      </c>
      <c r="B46" s="7" t="s">
        <v>296</v>
      </c>
      <c r="C46" s="14" t="s">
        <v>297</v>
      </c>
      <c r="D46" s="8" t="str">
        <f aca="false">"Ellen "&amp;F46</f>
        <v>Ellen 18</v>
      </c>
      <c r="E46" s="8" t="str">
        <f aca="false">G46&amp;", "&amp;H46&amp;", "&amp;I46</f>
        <v>Meier, Heinr., Arbeiter</v>
      </c>
      <c r="F46" s="15" t="n">
        <v>18</v>
      </c>
      <c r="G46" s="8" t="s">
        <v>207</v>
      </c>
      <c r="H46" s="8" t="s">
        <v>108</v>
      </c>
      <c r="I46" s="8" t="s">
        <v>124</v>
      </c>
      <c r="J46" s="8"/>
      <c r="K46" s="7" t="s">
        <v>298</v>
      </c>
      <c r="L46" s="8" t="str">
        <f aca="false">"https://www.openstreetmap.org/?mlat="&amp;MID(A46,1,9)&amp;"&amp;mlon="&amp;MID(B46,1,8)&amp;"#map=18/"&amp;MID(A46,1,9)&amp;"/"&amp;MID(B46,1,8)</f>
        <v>https://www.openstreetmap.org/?mlat=53.06961&amp;mlon=8.937825#map=18/53.06961/8.937825</v>
      </c>
      <c r="M46" s="8" t="str">
        <f aca="false">"https://opentopomap.org/#marker=17/"&amp;MID(A46,1,9)&amp;"/"&amp;MID(B46,1,8)</f>
        <v>https://opentopomap.org/#marker=17/53.06961/8.937825</v>
      </c>
    </row>
    <row r="47" customFormat="false" ht="14.15" hidden="false" customHeight="true" outlineLevel="0" collapsed="false">
      <c r="A47" s="7" t="s">
        <v>299</v>
      </c>
      <c r="B47" s="7" t="s">
        <v>300</v>
      </c>
      <c r="C47" s="14" t="s">
        <v>301</v>
      </c>
      <c r="D47" s="8" t="str">
        <f aca="false">"Ellen "&amp;F47</f>
        <v>Ellen 18a</v>
      </c>
      <c r="E47" s="8" t="str">
        <f aca="false">G47&amp;", "&amp;H47&amp;", "&amp;I47</f>
        <v>Meyer, Fritz, Arbeiter</v>
      </c>
      <c r="F47" s="15" t="s">
        <v>302</v>
      </c>
      <c r="G47" s="8" t="s">
        <v>303</v>
      </c>
      <c r="H47" s="8" t="s">
        <v>304</v>
      </c>
      <c r="I47" s="8" t="s">
        <v>124</v>
      </c>
      <c r="J47" s="8"/>
      <c r="K47" s="7" t="s">
        <v>305</v>
      </c>
      <c r="L47" s="8" t="str">
        <f aca="false">"https://www.openstreetmap.org/?mlat="&amp;MID(A47,1,9)&amp;"&amp;mlon="&amp;MID(B47,1,8)&amp;"#map=18/"&amp;MID(A47,1,9)&amp;"/"&amp;MID(B47,1,8)</f>
        <v>https://www.openstreetmap.org/?mlat=53.070232&amp;mlon=8.937316#map=18/53.070232/8.937316</v>
      </c>
      <c r="M47" s="8" t="str">
        <f aca="false">"https://opentopomap.org/#marker=17/"&amp;MID(A47,1,9)&amp;"/"&amp;MID(B47,1,8)</f>
        <v>https://opentopomap.org/#marker=17/53.070232/8.937316</v>
      </c>
    </row>
    <row r="48" customFormat="false" ht="14.15" hidden="false" customHeight="true" outlineLevel="0" collapsed="false">
      <c r="A48" s="7" t="s">
        <v>306</v>
      </c>
      <c r="B48" s="7" t="s">
        <v>307</v>
      </c>
      <c r="C48" s="14" t="s">
        <v>308</v>
      </c>
      <c r="D48" s="8" t="str">
        <f aca="false">"Ellen "&amp;F48</f>
        <v>Ellen 18b</v>
      </c>
      <c r="E48" s="8" t="str">
        <f aca="false">G48&amp;", "&amp;H48&amp;", "&amp;I48</f>
        <v>Wiedemeyer, Georg, Weichensteller</v>
      </c>
      <c r="F48" s="15" t="s">
        <v>309</v>
      </c>
      <c r="G48" s="8" t="s">
        <v>310</v>
      </c>
      <c r="H48" s="8" t="s">
        <v>218</v>
      </c>
      <c r="I48" s="8" t="s">
        <v>311</v>
      </c>
      <c r="J48" s="8"/>
      <c r="K48" s="7" t="s">
        <v>312</v>
      </c>
      <c r="L48" s="8" t="str">
        <f aca="false">"https://www.openstreetmap.org/?mlat="&amp;MID(A48,1,9)&amp;"&amp;mlon="&amp;MID(B48,1,8)&amp;"#map=18/"&amp;MID(A48,1,9)&amp;"/"&amp;MID(B48,1,8)</f>
        <v>https://www.openstreetmap.org/?mlat=53.07073&amp;mlon=8.93729#map=18/53.07073/8.93729</v>
      </c>
      <c r="M48" s="8" t="str">
        <f aca="false">"https://opentopomap.org/#marker=17/"&amp;MID(A48,1,9)&amp;"/"&amp;MID(B48,1,8)</f>
        <v>https://opentopomap.org/#marker=17/53.07073/8.93729</v>
      </c>
    </row>
    <row r="49" customFormat="false" ht="14.15" hidden="false" customHeight="true" outlineLevel="0" collapsed="false">
      <c r="A49" s="7" t="s">
        <v>313</v>
      </c>
      <c r="B49" s="7" t="s">
        <v>314</v>
      </c>
      <c r="C49" s="14" t="s">
        <v>315</v>
      </c>
      <c r="D49" s="8" t="str">
        <f aca="false">"Ellen "&amp;F49</f>
        <v>Ellen 18c</v>
      </c>
      <c r="E49" s="8" t="str">
        <f aca="false">G49&amp;", "&amp;H49&amp;", "&amp;I49</f>
        <v>Bösche, Heinr., Zimmermann</v>
      </c>
      <c r="F49" s="15" t="s">
        <v>316</v>
      </c>
      <c r="G49" s="8" t="s">
        <v>188</v>
      </c>
      <c r="H49" s="8" t="s">
        <v>108</v>
      </c>
      <c r="I49" s="8" t="s">
        <v>317</v>
      </c>
      <c r="J49" s="8"/>
      <c r="K49" s="7" t="s">
        <v>318</v>
      </c>
      <c r="L49" s="8" t="str">
        <f aca="false">"https://www.openstreetmap.org/?mlat="&amp;MID(A49,1,9)&amp;"&amp;mlon="&amp;MID(B49,1,8)&amp;"#map=18/"&amp;MID(A49,1,9)&amp;"/"&amp;MID(B49,1,8)</f>
        <v>https://www.openstreetmap.org/?mlat=53.07104&amp;mlon=8.93712#map=18/53.07104/8.93712</v>
      </c>
      <c r="M49" s="8" t="str">
        <f aca="false">"https://opentopomap.org/#marker=17/"&amp;MID(A49,1,9)&amp;"/"&amp;MID(B49,1,8)</f>
        <v>https://opentopomap.org/#marker=17/53.07104/8.93712</v>
      </c>
    </row>
    <row r="50" customFormat="false" ht="14.15" hidden="false" customHeight="true" outlineLevel="0" collapsed="false">
      <c r="A50" s="7" t="s">
        <v>313</v>
      </c>
      <c r="B50" s="7" t="s">
        <v>314</v>
      </c>
      <c r="C50" s="14" t="s">
        <v>315</v>
      </c>
      <c r="D50" s="8" t="str">
        <f aca="false">"Ellen "&amp;F50</f>
        <v>Ellen 18c</v>
      </c>
      <c r="E50" s="8" t="str">
        <f aca="false">G50&amp;", "&amp;H50&amp;", "&amp;I50</f>
        <v>Bruns, Herm., Krankenpfleger</v>
      </c>
      <c r="F50" s="15" t="s">
        <v>316</v>
      </c>
      <c r="G50" s="8" t="s">
        <v>319</v>
      </c>
      <c r="H50" s="8" t="s">
        <v>86</v>
      </c>
      <c r="I50" s="8" t="s">
        <v>251</v>
      </c>
      <c r="J50" s="8"/>
      <c r="K50" s="7" t="s">
        <v>318</v>
      </c>
      <c r="L50" s="8" t="str">
        <f aca="false">"https://www.openstreetmap.org/?mlat="&amp;MID(A50,1,9)&amp;"&amp;mlon="&amp;MID(B50,1,8)&amp;"#map=18/"&amp;MID(A50,1,9)&amp;"/"&amp;MID(B50,1,8)</f>
        <v>https://www.openstreetmap.org/?mlat=53.07104&amp;mlon=8.93712#map=18/53.07104/8.93712</v>
      </c>
      <c r="M50" s="8" t="str">
        <f aca="false">"https://opentopomap.org/#marker=17/"&amp;MID(A50,1,9)&amp;"/"&amp;MID(B50,1,8)</f>
        <v>https://opentopomap.org/#marker=17/53.07104/8.93712</v>
      </c>
    </row>
    <row r="51" customFormat="false" ht="14.15" hidden="false" customHeight="true" outlineLevel="0" collapsed="false">
      <c r="A51" s="7" t="s">
        <v>320</v>
      </c>
      <c r="B51" s="7" t="s">
        <v>321</v>
      </c>
      <c r="C51" s="14" t="s">
        <v>322</v>
      </c>
      <c r="D51" s="8" t="str">
        <f aca="false">"Ellen "&amp;F51</f>
        <v>Ellen 19</v>
      </c>
      <c r="E51" s="8" t="str">
        <f aca="false">G51&amp;", "&amp;H51&amp;", "&amp;I51</f>
        <v>Gröne, Herm., Arbeiter</v>
      </c>
      <c r="F51" s="15" t="n">
        <v>19</v>
      </c>
      <c r="G51" s="8" t="s">
        <v>323</v>
      </c>
      <c r="H51" s="8" t="s">
        <v>86</v>
      </c>
      <c r="I51" s="8" t="s">
        <v>124</v>
      </c>
      <c r="J51" s="8"/>
      <c r="K51" s="7" t="s">
        <v>324</v>
      </c>
      <c r="L51" s="8" t="str">
        <f aca="false">"https://www.openstreetmap.org/?mlat="&amp;MID(A51,1,9)&amp;"&amp;mlon="&amp;MID(B51,1,8)&amp;"#map=18/"&amp;MID(A51,1,9)&amp;"/"&amp;MID(B51,1,8)</f>
        <v>https://www.openstreetmap.org/?mlat=53.068861&amp;mlon=8.938094#map=18/53.068861/8.938094</v>
      </c>
      <c r="M51" s="8" t="str">
        <f aca="false">"https://opentopomap.org/#marker=17/"&amp;MID(A51,1,9)&amp;"/"&amp;MID(B51,1,8)</f>
        <v>https://opentopomap.org/#marker=17/53.068861/8.938094</v>
      </c>
    </row>
    <row r="52" customFormat="false" ht="14.15" hidden="false" customHeight="true" outlineLevel="0" collapsed="false">
      <c r="A52" s="7" t="s">
        <v>320</v>
      </c>
      <c r="B52" s="7" t="s">
        <v>321</v>
      </c>
      <c r="C52" s="14" t="s">
        <v>322</v>
      </c>
      <c r="D52" s="8" t="str">
        <f aca="false">"Ellen "&amp;F52</f>
        <v>Ellen 19</v>
      </c>
      <c r="E52" s="8" t="str">
        <f aca="false">G52&amp;", "&amp;H52&amp;", "&amp;I52</f>
        <v>Gröne, Joh., Wwe.</v>
      </c>
      <c r="F52" s="15" t="n">
        <v>19</v>
      </c>
      <c r="G52" s="8" t="s">
        <v>323</v>
      </c>
      <c r="H52" s="8" t="s">
        <v>79</v>
      </c>
      <c r="I52" s="8" t="s">
        <v>94</v>
      </c>
      <c r="J52" s="8"/>
      <c r="K52" s="7" t="s">
        <v>324</v>
      </c>
      <c r="L52" s="8" t="str">
        <f aca="false">"https://www.openstreetmap.org/?mlat="&amp;MID(A52,1,9)&amp;"&amp;mlon="&amp;MID(B52,1,8)&amp;"#map=18/"&amp;MID(A52,1,9)&amp;"/"&amp;MID(B52,1,8)</f>
        <v>https://www.openstreetmap.org/?mlat=53.068861&amp;mlon=8.938094#map=18/53.068861/8.938094</v>
      </c>
      <c r="M52" s="8" t="str">
        <f aca="false">"https://opentopomap.org/#marker=17/"&amp;MID(A52,1,9)&amp;"/"&amp;MID(B52,1,8)</f>
        <v>https://opentopomap.org/#marker=17/53.068861/8.938094</v>
      </c>
    </row>
    <row r="53" customFormat="false" ht="14.15" hidden="false" customHeight="true" outlineLevel="0" collapsed="false">
      <c r="A53" s="7" t="s">
        <v>325</v>
      </c>
      <c r="B53" s="7" t="s">
        <v>326</v>
      </c>
      <c r="C53" s="14" t="s">
        <v>327</v>
      </c>
      <c r="D53" s="8" t="str">
        <f aca="false">"Ellen "&amp;F53</f>
        <v>Ellen 19b</v>
      </c>
      <c r="E53" s="8" t="str">
        <f aca="false">G53&amp;", "&amp;H53&amp;", "&amp;I53</f>
        <v>Lindmeyer, Herm., Wwe.</v>
      </c>
      <c r="F53" s="15" t="s">
        <v>328</v>
      </c>
      <c r="G53" s="8" t="s">
        <v>329</v>
      </c>
      <c r="H53" s="8" t="s">
        <v>86</v>
      </c>
      <c r="I53" s="8" t="s">
        <v>94</v>
      </c>
      <c r="J53" s="8"/>
      <c r="K53" s="7" t="s">
        <v>330</v>
      </c>
      <c r="L53" s="8" t="str">
        <f aca="false">"https://www.openstreetmap.org/?mlat="&amp;MID(A53,1,9)&amp;"&amp;mlon="&amp;MID(B53,1,8)&amp;"#map=18/"&amp;MID(A53,1,9)&amp;"/"&amp;MID(B53,1,8)</f>
        <v>https://www.openstreetmap.org/?mlat=53.068487&amp;mlon=8.938021#map=18/53.068487/8.938021</v>
      </c>
      <c r="M53" s="8" t="str">
        <f aca="false">"https://opentopomap.org/#marker=17/"&amp;MID(A53,1,9)&amp;"/"&amp;MID(B53,1,8)</f>
        <v>https://opentopomap.org/#marker=17/53.068487/8.938021</v>
      </c>
    </row>
    <row r="54" customFormat="false" ht="14.15" hidden="false" customHeight="true" outlineLevel="0" collapsed="false">
      <c r="A54" s="7" t="s">
        <v>325</v>
      </c>
      <c r="B54" s="7" t="s">
        <v>326</v>
      </c>
      <c r="C54" s="14" t="s">
        <v>327</v>
      </c>
      <c r="D54" s="8" t="str">
        <f aca="false">"Ellen "&amp;F54</f>
        <v>Ellen 19b</v>
      </c>
      <c r="E54" s="8" t="str">
        <f aca="false">G54&amp;", "&amp;H54&amp;", "&amp;I54</f>
        <v>Martens, Joh., Arbeiter</v>
      </c>
      <c r="F54" s="15" t="s">
        <v>328</v>
      </c>
      <c r="G54" s="8" t="s">
        <v>331</v>
      </c>
      <c r="H54" s="8" t="s">
        <v>79</v>
      </c>
      <c r="I54" s="8" t="s">
        <v>124</v>
      </c>
      <c r="J54" s="8"/>
      <c r="K54" s="7" t="s">
        <v>330</v>
      </c>
      <c r="L54" s="8" t="str">
        <f aca="false">"https://www.openstreetmap.org/?mlat="&amp;MID(A54,1,9)&amp;"&amp;mlon="&amp;MID(B54,1,8)&amp;"#map=18/"&amp;MID(A54,1,9)&amp;"/"&amp;MID(B54,1,8)</f>
        <v>https://www.openstreetmap.org/?mlat=53.068487&amp;mlon=8.938021#map=18/53.068487/8.938021</v>
      </c>
      <c r="M54" s="8" t="str">
        <f aca="false">"https://opentopomap.org/#marker=17/"&amp;MID(A54,1,9)&amp;"/"&amp;MID(B54,1,8)</f>
        <v>https://opentopomap.org/#marker=17/53.068487/8.938021</v>
      </c>
    </row>
    <row r="55" customFormat="false" ht="14.15" hidden="false" customHeight="true" outlineLevel="0" collapsed="false">
      <c r="A55" s="7" t="s">
        <v>332</v>
      </c>
      <c r="B55" s="7" t="s">
        <v>333</v>
      </c>
      <c r="C55" s="14" t="s">
        <v>334</v>
      </c>
      <c r="D55" s="8" t="str">
        <f aca="false">"Ellen "&amp;F55</f>
        <v>Ellen 20</v>
      </c>
      <c r="E55" s="8" t="str">
        <f aca="false">G55&amp;", "&amp;H55&amp;", "&amp;I55</f>
        <v>Wolpmann, Heinr., Landmann</v>
      </c>
      <c r="F55" s="15" t="n">
        <v>20</v>
      </c>
      <c r="G55" s="8" t="s">
        <v>335</v>
      </c>
      <c r="H55" s="8" t="s">
        <v>108</v>
      </c>
      <c r="I55" s="8" t="s">
        <v>80</v>
      </c>
      <c r="J55" s="8"/>
      <c r="K55" s="7" t="s">
        <v>336</v>
      </c>
      <c r="L55" s="8" t="str">
        <f aca="false">"https://www.openstreetmap.org/?mlat="&amp;MID(A55,1,9)&amp;"&amp;mlon="&amp;MID(B55,1,8)&amp;"#map=18/"&amp;MID(A55,1,9)&amp;"/"&amp;MID(B55,1,8)</f>
        <v>https://www.openstreetmap.org/?mlat=53.068829&amp;mlon=8.939211#map=18/53.068829/8.939211</v>
      </c>
      <c r="M55" s="8" t="str">
        <f aca="false">"https://opentopomap.org/#marker=17/"&amp;MID(A55,1,9)&amp;"/"&amp;MID(B55,1,8)</f>
        <v>https://opentopomap.org/#marker=17/53.068829/8.939211</v>
      </c>
    </row>
    <row r="56" customFormat="false" ht="14.15" hidden="false" customHeight="true" outlineLevel="0" collapsed="false">
      <c r="A56" s="7" t="s">
        <v>337</v>
      </c>
      <c r="B56" s="7" t="s">
        <v>338</v>
      </c>
      <c r="C56" s="14" t="s">
        <v>339</v>
      </c>
      <c r="D56" s="8" t="str">
        <f aca="false">"Ellen "&amp;F56</f>
        <v>Ellen 21</v>
      </c>
      <c r="E56" s="8" t="str">
        <f aca="false">G56&amp;", "&amp;H56&amp;", "&amp;I56</f>
        <v>Asendorf, Hinr., jun., Landmann</v>
      </c>
      <c r="F56" s="15" t="n">
        <v>21</v>
      </c>
      <c r="G56" s="8" t="s">
        <v>340</v>
      </c>
      <c r="H56" s="8" t="s">
        <v>341</v>
      </c>
      <c r="I56" s="8" t="s">
        <v>80</v>
      </c>
      <c r="J56" s="8"/>
      <c r="K56" s="7" t="s">
        <v>342</v>
      </c>
      <c r="L56" s="8" t="str">
        <f aca="false">"https://www.openstreetmap.org/?mlat="&amp;MID(A56,1,9)&amp;"&amp;mlon="&amp;MID(B56,1,8)&amp;"#map=18/"&amp;MID(A56,1,9)&amp;"/"&amp;MID(B56,1,8)</f>
        <v>https://www.openstreetmap.org/?mlat=53.068264&amp;mlon=8.943486#map=18/53.068264/8.943486</v>
      </c>
      <c r="M56" s="8" t="str">
        <f aca="false">"https://opentopomap.org/#marker=17/"&amp;MID(A56,1,9)&amp;"/"&amp;MID(B56,1,8)</f>
        <v>https://opentopomap.org/#marker=17/53.068264/8.943486</v>
      </c>
    </row>
    <row r="57" customFormat="false" ht="14.15" hidden="false" customHeight="true" outlineLevel="0" collapsed="false">
      <c r="A57" s="7" t="s">
        <v>337</v>
      </c>
      <c r="B57" s="7" t="s">
        <v>338</v>
      </c>
      <c r="C57" s="14" t="s">
        <v>339</v>
      </c>
      <c r="D57" s="8" t="str">
        <f aca="false">"Ellen "&amp;F57</f>
        <v>Ellen 21</v>
      </c>
      <c r="E57" s="8" t="str">
        <f aca="false">G57&amp;", "&amp;H57&amp;", "&amp;I57</f>
        <v>Asendorf, Hinr., Landmann</v>
      </c>
      <c r="F57" s="15" t="n">
        <v>21</v>
      </c>
      <c r="G57" s="8" t="s">
        <v>340</v>
      </c>
      <c r="H57" s="8" t="s">
        <v>116</v>
      </c>
      <c r="I57" s="8" t="s">
        <v>80</v>
      </c>
      <c r="J57" s="8"/>
      <c r="K57" s="7" t="s">
        <v>342</v>
      </c>
      <c r="L57" s="8" t="str">
        <f aca="false">"https://www.openstreetmap.org/?mlat="&amp;MID(A57,1,9)&amp;"&amp;mlon="&amp;MID(B57,1,8)&amp;"#map=18/"&amp;MID(A57,1,9)&amp;"/"&amp;MID(B57,1,8)</f>
        <v>https://www.openstreetmap.org/?mlat=53.068264&amp;mlon=8.943486#map=18/53.068264/8.943486</v>
      </c>
      <c r="M57" s="8" t="str">
        <f aca="false">"https://opentopomap.org/#marker=17/"&amp;MID(A57,1,9)&amp;"/"&amp;MID(B57,1,8)</f>
        <v>https://opentopomap.org/#marker=17/53.068264/8.943486</v>
      </c>
    </row>
    <row r="58" customFormat="false" ht="14.15" hidden="false" customHeight="true" outlineLevel="0" collapsed="false">
      <c r="A58" s="7" t="s">
        <v>343</v>
      </c>
      <c r="B58" s="7" t="s">
        <v>344</v>
      </c>
      <c r="C58" s="14" t="s">
        <v>345</v>
      </c>
      <c r="D58" s="8" t="str">
        <f aca="false">"Ellen "&amp;F58</f>
        <v>Ellen 22</v>
      </c>
      <c r="E58" s="8" t="str">
        <f aca="false">G58&amp;", "&amp;H58&amp;", "&amp;I58</f>
        <v>Gröne, Joh., Arbeiter</v>
      </c>
      <c r="F58" s="15" t="n">
        <v>22</v>
      </c>
      <c r="G58" s="8" t="s">
        <v>323</v>
      </c>
      <c r="H58" s="8" t="s">
        <v>79</v>
      </c>
      <c r="I58" s="8" t="s">
        <v>124</v>
      </c>
      <c r="J58" s="8"/>
      <c r="K58" s="7" t="s">
        <v>346</v>
      </c>
      <c r="L58" s="8" t="str">
        <f aca="false">"https://www.openstreetmap.org/?mlat="&amp;MID(A58,1,9)&amp;"&amp;mlon="&amp;MID(B58,1,8)&amp;"#map=18/"&amp;MID(A58,1,9)&amp;"/"&amp;MID(B58,1,8)</f>
        <v>https://www.openstreetmap.org/?mlat=53.069074&amp;mlon=8.942332#map=18/53.069074/8.942332</v>
      </c>
      <c r="M58" s="8" t="str">
        <f aca="false">"https://opentopomap.org/#marker=17/"&amp;MID(A58,1,9)&amp;"/"&amp;MID(B58,1,8)</f>
        <v>https://opentopomap.org/#marker=17/53.069074/8.942332</v>
      </c>
    </row>
    <row r="59" customFormat="false" ht="14.15" hidden="false" customHeight="true" outlineLevel="0" collapsed="false">
      <c r="A59" s="7" t="s">
        <v>347</v>
      </c>
      <c r="B59" s="7" t="s">
        <v>348</v>
      </c>
      <c r="C59" s="14" t="s">
        <v>349</v>
      </c>
      <c r="D59" s="8" t="str">
        <f aca="false">"Ellen "&amp;F59</f>
        <v>Ellen 23</v>
      </c>
      <c r="E59" s="8" t="str">
        <f aca="false">G59&amp;", "&amp;H59&amp;", "&amp;I59</f>
        <v>Meier, Christ., Tischler</v>
      </c>
      <c r="F59" s="15" t="n">
        <v>23</v>
      </c>
      <c r="G59" s="8" t="s">
        <v>207</v>
      </c>
      <c r="H59" s="8" t="s">
        <v>350</v>
      </c>
      <c r="I59" s="8" t="s">
        <v>351</v>
      </c>
      <c r="J59" s="8"/>
      <c r="K59" s="7" t="s">
        <v>352</v>
      </c>
      <c r="L59" s="8" t="str">
        <f aca="false">"https://www.openstreetmap.org/?mlat="&amp;MID(A59,1,9)&amp;"&amp;mlon="&amp;MID(B59,1,8)&amp;"#map=18/"&amp;MID(A59,1,9)&amp;"/"&amp;MID(B59,1,8)</f>
        <v>https://www.openstreetmap.org/?mlat=53.069063&amp;mlon=8.942427#map=18/53.069063/8.942427</v>
      </c>
      <c r="M59" s="8" t="str">
        <f aca="false">"https://opentopomap.org/#marker=17/"&amp;MID(A59,1,9)&amp;"/"&amp;MID(B59,1,8)</f>
        <v>https://opentopomap.org/#marker=17/53.069063/8.942427</v>
      </c>
    </row>
    <row r="60" customFormat="false" ht="14.15" hidden="false" customHeight="true" outlineLevel="0" collapsed="false">
      <c r="A60" s="7" t="s">
        <v>353</v>
      </c>
      <c r="B60" s="7" t="s">
        <v>354</v>
      </c>
      <c r="C60" s="14" t="s">
        <v>355</v>
      </c>
      <c r="D60" s="8" t="str">
        <f aca="false">"Ellen "&amp;F60</f>
        <v>Ellen 24</v>
      </c>
      <c r="E60" s="8" t="str">
        <f aca="false">G60&amp;", "&amp;H60&amp;", "&amp;I60</f>
        <v>Kropp, Daniel, Landmann</v>
      </c>
      <c r="F60" s="15" t="n">
        <v>24</v>
      </c>
      <c r="G60" s="8" t="s">
        <v>356</v>
      </c>
      <c r="H60" s="8" t="s">
        <v>357</v>
      </c>
      <c r="I60" s="8" t="s">
        <v>80</v>
      </c>
      <c r="J60" s="8"/>
      <c r="K60" s="7" t="s">
        <v>358</v>
      </c>
      <c r="L60" s="8" t="str">
        <f aca="false">"https://www.openstreetmap.org/?mlat="&amp;MID(A60,1,9)&amp;"&amp;mlon="&amp;MID(B60,1,8)&amp;"#map=18/"&amp;MID(A60,1,9)&amp;"/"&amp;MID(B60,1,8)</f>
        <v>https://www.openstreetmap.org/?mlat=53.070025&amp;mlon=8.941456#map=18/53.070025/8.941456</v>
      </c>
      <c r="M60" s="8" t="str">
        <f aca="false">"https://opentopomap.org/#marker=17/"&amp;MID(A60,1,9)&amp;"/"&amp;MID(B60,1,8)</f>
        <v>https://opentopomap.org/#marker=17/53.070025/8.941456</v>
      </c>
    </row>
    <row r="61" customFormat="false" ht="14.15" hidden="false" customHeight="true" outlineLevel="0" collapsed="false">
      <c r="A61" s="7" t="s">
        <v>353</v>
      </c>
      <c r="B61" s="7" t="s">
        <v>354</v>
      </c>
      <c r="C61" s="14" t="s">
        <v>355</v>
      </c>
      <c r="D61" s="8" t="str">
        <f aca="false">"Ellen "&amp;F61</f>
        <v>Ellen 24</v>
      </c>
      <c r="E61" s="8" t="str">
        <f aca="false">G61&amp;", "&amp;H61&amp;", "&amp;I61</f>
        <v>Prüser, Hinr., Landmann</v>
      </c>
      <c r="F61" s="15" t="n">
        <v>24</v>
      </c>
      <c r="G61" s="8" t="s">
        <v>359</v>
      </c>
      <c r="H61" s="8" t="s">
        <v>116</v>
      </c>
      <c r="I61" s="8" t="s">
        <v>80</v>
      </c>
      <c r="J61" s="8"/>
      <c r="K61" s="7" t="s">
        <v>358</v>
      </c>
      <c r="L61" s="8" t="str">
        <f aca="false">"https://www.openstreetmap.org/?mlat="&amp;MID(A61,1,9)&amp;"&amp;mlon="&amp;MID(B61,1,8)&amp;"#map=18/"&amp;MID(A61,1,9)&amp;"/"&amp;MID(B61,1,8)</f>
        <v>https://www.openstreetmap.org/?mlat=53.070025&amp;mlon=8.941456#map=18/53.070025/8.941456</v>
      </c>
      <c r="M61" s="8" t="str">
        <f aca="false">"https://opentopomap.org/#marker=17/"&amp;MID(A61,1,9)&amp;"/"&amp;MID(B61,1,8)</f>
        <v>https://opentopomap.org/#marker=17/53.070025/8.941456</v>
      </c>
    </row>
    <row r="62" customFormat="false" ht="14.15" hidden="false" customHeight="true" outlineLevel="0" collapsed="false">
      <c r="A62" s="7" t="s">
        <v>360</v>
      </c>
      <c r="B62" s="7" t="s">
        <v>361</v>
      </c>
      <c r="C62" s="14" t="s">
        <v>362</v>
      </c>
      <c r="D62" s="8" t="str">
        <f aca="false">"Ellen "&amp;F62</f>
        <v>Ellen 24a</v>
      </c>
      <c r="E62" s="8" t="str">
        <f aca="false">G62&amp;", "&amp;H62&amp;", "&amp;I62</f>
        <v>Boschen, Friedr., Arbeiter</v>
      </c>
      <c r="F62" s="15" t="s">
        <v>363</v>
      </c>
      <c r="G62" s="8" t="s">
        <v>364</v>
      </c>
      <c r="H62" s="8" t="s">
        <v>365</v>
      </c>
      <c r="I62" s="8" t="s">
        <v>124</v>
      </c>
      <c r="J62" s="8"/>
      <c r="K62" s="7" t="s">
        <v>366</v>
      </c>
      <c r="L62" s="8" t="str">
        <f aca="false">"https://www.openstreetmap.org/?mlat="&amp;MID(A62,1,9)&amp;"&amp;mlon="&amp;MID(B62,1,8)&amp;"#map=18/"&amp;MID(A62,1,9)&amp;"/"&amp;MID(B62,1,8)</f>
        <v>https://www.openstreetmap.org/?mlat=53.07034&amp;mlon=8.94155#map=18/53.07034/8.94155</v>
      </c>
      <c r="M62" s="8" t="str">
        <f aca="false">"https://opentopomap.org/#marker=17/"&amp;MID(A62,1,9)&amp;"/"&amp;MID(B62,1,8)</f>
        <v>https://opentopomap.org/#marker=17/53.07034/8.94155</v>
      </c>
    </row>
    <row r="63" customFormat="false" ht="14.15" hidden="false" customHeight="true" outlineLevel="0" collapsed="false">
      <c r="A63" s="7" t="s">
        <v>367</v>
      </c>
      <c r="B63" s="7" t="s">
        <v>368</v>
      </c>
      <c r="C63" s="14" t="s">
        <v>369</v>
      </c>
      <c r="D63" s="8" t="str">
        <f aca="false">"Ellen "&amp;F63</f>
        <v>Ellen 25</v>
      </c>
      <c r="E63" s="8" t="str">
        <f aca="false">G63&amp;", "&amp;H63&amp;", "&amp;I63</f>
        <v>Buß, Joh., Arbeiter</v>
      </c>
      <c r="F63" s="15" t="n">
        <v>25</v>
      </c>
      <c r="G63" s="8" t="s">
        <v>370</v>
      </c>
      <c r="H63" s="8" t="s">
        <v>79</v>
      </c>
      <c r="I63" s="8" t="s">
        <v>124</v>
      </c>
      <c r="J63" s="8"/>
      <c r="K63" s="7" t="s">
        <v>371</v>
      </c>
      <c r="L63" s="8" t="str">
        <f aca="false">"https://www.openstreetmap.org/?mlat="&amp;MID(A63,1,9)&amp;"&amp;mlon="&amp;MID(B63,1,8)&amp;"#map=18/"&amp;MID(A63,1,9)&amp;"/"&amp;MID(B63,1,8)</f>
        <v>https://www.openstreetmap.org/?mlat=53.070374&amp;mlon=8.941478#map=18/53.070374/8.941478</v>
      </c>
      <c r="M63" s="8" t="str">
        <f aca="false">"https://opentopomap.org/#marker=17/"&amp;MID(A63,1,9)&amp;"/"&amp;MID(B63,1,8)</f>
        <v>https://opentopomap.org/#marker=17/53.070374/8.941478</v>
      </c>
    </row>
    <row r="64" customFormat="false" ht="14.15" hidden="false" customHeight="true" outlineLevel="0" collapsed="false">
      <c r="A64" s="7" t="s">
        <v>372</v>
      </c>
      <c r="B64" s="7" t="s">
        <v>373</v>
      </c>
      <c r="C64" s="14" t="s">
        <v>374</v>
      </c>
      <c r="D64" s="8" t="str">
        <f aca="false">"Ellen "&amp;F64</f>
        <v>Ellen 26</v>
      </c>
      <c r="E64" s="8" t="str">
        <f aca="false">G64&amp;", "&amp;H64&amp;", "&amp;I64</f>
        <v>Husmann, Andr., Arbeiter</v>
      </c>
      <c r="F64" s="15" t="n">
        <v>26</v>
      </c>
      <c r="G64" s="8" t="s">
        <v>375</v>
      </c>
      <c r="H64" s="8" t="s">
        <v>376</v>
      </c>
      <c r="I64" s="8" t="s">
        <v>124</v>
      </c>
      <c r="J64" s="8"/>
      <c r="K64" s="7" t="s">
        <v>377</v>
      </c>
      <c r="L64" s="8" t="str">
        <f aca="false">"https://www.openstreetmap.org/?mlat="&amp;MID(A64,1,9)&amp;"&amp;mlon="&amp;MID(B64,1,8)&amp;"#map=18/"&amp;MID(A64,1,9)&amp;"/"&amp;MID(B64,1,8)</f>
        <v>https://www.openstreetmap.org/?mlat=53.070305&amp;mlon=8.94162#map=18/53.070305/8.94162</v>
      </c>
      <c r="M64" s="8" t="str">
        <f aca="false">"https://opentopomap.org/#marker=17/"&amp;MID(A64,1,9)&amp;"/"&amp;MID(B64,1,8)</f>
        <v>https://opentopomap.org/#marker=17/53.070305/8.94162</v>
      </c>
    </row>
    <row r="65" customFormat="false" ht="14.15" hidden="false" customHeight="true" outlineLevel="0" collapsed="false">
      <c r="A65" s="7" t="s">
        <v>378</v>
      </c>
      <c r="B65" s="7" t="s">
        <v>379</v>
      </c>
      <c r="C65" s="14" t="s">
        <v>380</v>
      </c>
      <c r="D65" s="8" t="str">
        <f aca="false">"Ellen "&amp;F65</f>
        <v>Ellen 27</v>
      </c>
      <c r="E65" s="8" t="str">
        <f aca="false">G65&amp;", "&amp;H65&amp;", "&amp;I65</f>
        <v>Lindemann, Lütje, Arbeiter</v>
      </c>
      <c r="F65" s="15" t="n">
        <v>27</v>
      </c>
      <c r="G65" s="8" t="s">
        <v>381</v>
      </c>
      <c r="H65" s="8" t="s">
        <v>382</v>
      </c>
      <c r="I65" s="8" t="s">
        <v>124</v>
      </c>
      <c r="J65" s="8"/>
      <c r="K65" s="7" t="s">
        <v>383</v>
      </c>
      <c r="L65" s="8" t="str">
        <f aca="false">"https://www.openstreetmap.org/?mlat="&amp;MID(A65,1,9)&amp;"&amp;mlon="&amp;MID(B65,1,8)&amp;"#map=18/"&amp;MID(A65,1,9)&amp;"/"&amp;MID(B65,1,8)</f>
        <v>https://www.openstreetmap.org/?mlat=53.07051&amp;mlon=8.9412#map=18/53.07051/8.9412</v>
      </c>
      <c r="M65" s="8" t="str">
        <f aca="false">"https://opentopomap.org/#marker=17/"&amp;MID(A65,1,9)&amp;"/"&amp;MID(B65,1,8)</f>
        <v>https://opentopomap.org/#marker=17/53.07051/8.9412</v>
      </c>
    </row>
    <row r="66" customFormat="false" ht="14.15" hidden="false" customHeight="true" outlineLevel="0" collapsed="false">
      <c r="A66" s="0"/>
      <c r="B66" s="0"/>
      <c r="D66" s="8" t="str">
        <f aca="false">"Ellen "&amp;F66</f>
        <v>Ellen 28</v>
      </c>
      <c r="E66" s="8" t="str">
        <f aca="false">G66</f>
        <v>unbewohnt</v>
      </c>
      <c r="F66" s="15" t="n">
        <v>28</v>
      </c>
      <c r="G66" s="8" t="s">
        <v>384</v>
      </c>
      <c r="H66" s="8"/>
      <c r="I66" s="8"/>
      <c r="J66" s="8"/>
      <c r="K66" s="0"/>
    </row>
    <row r="67" customFormat="false" ht="14.15" hidden="false" customHeight="true" outlineLevel="0" collapsed="false">
      <c r="A67" s="7" t="s">
        <v>385</v>
      </c>
      <c r="B67" s="7" t="s">
        <v>386</v>
      </c>
      <c r="C67" s="14" t="s">
        <v>387</v>
      </c>
      <c r="D67" s="8" t="str">
        <f aca="false">"Ellen "&amp;F67</f>
        <v>Ellen 29</v>
      </c>
      <c r="E67" s="8" t="str">
        <f aca="false">G67&amp;", "&amp;H67&amp;", "&amp;I67</f>
        <v>Schnaars, Hinrich, Arbeiter</v>
      </c>
      <c r="F67" s="15" t="n">
        <v>29</v>
      </c>
      <c r="G67" s="8" t="s">
        <v>388</v>
      </c>
      <c r="H67" s="8" t="s">
        <v>389</v>
      </c>
      <c r="I67" s="8" t="s">
        <v>124</v>
      </c>
      <c r="J67" s="8"/>
      <c r="K67" s="7" t="s">
        <v>390</v>
      </c>
      <c r="L67" s="8" t="str">
        <f aca="false">"https://www.openstreetmap.org/?mlat="&amp;MID(A67,1,9)&amp;"&amp;mlon="&amp;MID(B67,1,8)&amp;"#map=18/"&amp;MID(A67,1,9)&amp;"/"&amp;MID(B67,1,8)</f>
        <v>https://www.openstreetmap.org/?mlat=53.07056&amp;mlon=8.94094#map=18/53.07056/8.94094</v>
      </c>
      <c r="M67" s="8" t="str">
        <f aca="false">"https://opentopomap.org/#marker=17/"&amp;MID(A67,1,9)&amp;"/"&amp;MID(B67,1,8)</f>
        <v>https://opentopomap.org/#marker=17/53.07056/8.94094</v>
      </c>
    </row>
    <row r="68" customFormat="false" ht="14.15" hidden="false" customHeight="true" outlineLevel="0" collapsed="false">
      <c r="A68" s="7" t="s">
        <v>391</v>
      </c>
      <c r="B68" s="7" t="s">
        <v>392</v>
      </c>
      <c r="C68" s="14" t="s">
        <v>393</v>
      </c>
      <c r="D68" s="8" t="str">
        <f aca="false">"Ellen "&amp;F68</f>
        <v>Ellen 30</v>
      </c>
      <c r="E68" s="8" t="str">
        <f aca="false">G68&amp;", "&amp;H68&amp;", "&amp;I68</f>
        <v>Wiedemeier, Hinr., Arbeiter</v>
      </c>
      <c r="F68" s="15" t="n">
        <v>30</v>
      </c>
      <c r="G68" s="8" t="s">
        <v>394</v>
      </c>
      <c r="H68" s="8" t="s">
        <v>116</v>
      </c>
      <c r="I68" s="8" t="s">
        <v>124</v>
      </c>
      <c r="J68" s="8"/>
      <c r="K68" s="7" t="s">
        <v>395</v>
      </c>
      <c r="L68" s="8" t="str">
        <f aca="false">"https://www.openstreetmap.org/?mlat="&amp;MID(A68,1,9)&amp;"&amp;mlon="&amp;MID(B68,1,8)&amp;"#map=18/"&amp;MID(A68,1,9)&amp;"/"&amp;MID(B68,1,8)</f>
        <v>https://www.openstreetmap.org/?mlat=53.070712&amp;mlon=8.94074#map=18/53.070712/8.94074</v>
      </c>
      <c r="M68" s="8" t="str">
        <f aca="false">"https://opentopomap.org/#marker=17/"&amp;MID(A68,1,9)&amp;"/"&amp;MID(B68,1,8)</f>
        <v>https://opentopomap.org/#marker=17/53.070712/8.94074</v>
      </c>
    </row>
    <row r="69" customFormat="false" ht="14.15" hidden="false" customHeight="true" outlineLevel="0" collapsed="false">
      <c r="A69" s="7" t="s">
        <v>396</v>
      </c>
      <c r="B69" s="7" t="s">
        <v>397</v>
      </c>
      <c r="C69" s="14" t="s">
        <v>398</v>
      </c>
      <c r="D69" s="8" t="str">
        <f aca="false">"Ellen "&amp;F69</f>
        <v>Ellen 31</v>
      </c>
      <c r="E69" s="8" t="str">
        <f aca="false">G69&amp;", "&amp;H69&amp;", "&amp;I69</f>
        <v>Borchers, Herm., Arbeiter</v>
      </c>
      <c r="F69" s="15" t="n">
        <v>31</v>
      </c>
      <c r="G69" s="8" t="s">
        <v>399</v>
      </c>
      <c r="H69" s="8" t="s">
        <v>86</v>
      </c>
      <c r="I69" s="8" t="s">
        <v>124</v>
      </c>
      <c r="J69" s="8"/>
      <c r="K69" s="7" t="s">
        <v>400</v>
      </c>
      <c r="L69" s="8" t="str">
        <f aca="false">"https://www.openstreetmap.org/?mlat="&amp;MID(A69,1,9)&amp;"&amp;mlon="&amp;MID(B69,1,8)&amp;"#map=18/"&amp;MID(A69,1,9)&amp;"/"&amp;MID(B69,1,8)</f>
        <v>https://www.openstreetmap.org/?mlat=53.070749&amp;mlon=8.94064#map=18/53.070749/8.94064</v>
      </c>
      <c r="M69" s="8" t="str">
        <f aca="false">"https://opentopomap.org/#marker=17/"&amp;MID(A69,1,9)&amp;"/"&amp;MID(B69,1,8)</f>
        <v>https://opentopomap.org/#marker=17/53.070749/8.94064</v>
      </c>
    </row>
    <row r="70" customFormat="false" ht="14.15" hidden="false" customHeight="true" outlineLevel="0" collapsed="false">
      <c r="A70" s="7" t="s">
        <v>401</v>
      </c>
      <c r="B70" s="7" t="s">
        <v>402</v>
      </c>
      <c r="C70" s="14" t="s">
        <v>403</v>
      </c>
      <c r="D70" s="8" t="str">
        <f aca="false">"Ellen "&amp;F70</f>
        <v>Ellen 33</v>
      </c>
      <c r="E70" s="8" t="str">
        <f aca="false">G70&amp;", "&amp;H70&amp;", "&amp;I70</f>
        <v>Meier, Heinrich, Arbeiter</v>
      </c>
      <c r="F70" s="15" t="n">
        <v>33</v>
      </c>
      <c r="G70" s="8" t="s">
        <v>207</v>
      </c>
      <c r="H70" s="8" t="s">
        <v>168</v>
      </c>
      <c r="I70" s="8" t="s">
        <v>124</v>
      </c>
      <c r="J70" s="8"/>
      <c r="K70" s="7" t="s">
        <v>404</v>
      </c>
      <c r="L70" s="8" t="str">
        <f aca="false">"https://www.openstreetmap.org/?mlat="&amp;MID(A70,1,9)&amp;"&amp;mlon="&amp;MID(B70,1,8)&amp;"#map=18/"&amp;MID(A70,1,9)&amp;"/"&amp;MID(B70,1,8)</f>
        <v>https://www.openstreetmap.org/?mlat=53.07096&amp;mlon=8.9401#map=18/53.07096/8.9401</v>
      </c>
      <c r="M70" s="8" t="str">
        <f aca="false">"https://opentopomap.org/#marker=17/"&amp;MID(A70,1,9)&amp;"/"&amp;MID(B70,1,8)</f>
        <v>https://opentopomap.org/#marker=17/53.07096/8.9401</v>
      </c>
    </row>
    <row r="71" customFormat="false" ht="14.15" hidden="false" customHeight="true" outlineLevel="0" collapsed="false">
      <c r="A71" s="7" t="s">
        <v>405</v>
      </c>
      <c r="B71" s="7" t="s">
        <v>406</v>
      </c>
      <c r="C71" s="14" t="s">
        <v>407</v>
      </c>
      <c r="D71" s="8" t="str">
        <f aca="false">"Ellen "&amp;F71</f>
        <v>Ellen 34</v>
      </c>
      <c r="E71" s="8" t="str">
        <f aca="false">G71&amp;", "&amp;H71&amp;", "&amp;I71</f>
        <v>Ellmers, Hermann, Arbeiter</v>
      </c>
      <c r="F71" s="15" t="n">
        <v>34</v>
      </c>
      <c r="G71" s="8" t="s">
        <v>408</v>
      </c>
      <c r="H71" s="8" t="s">
        <v>409</v>
      </c>
      <c r="I71" s="8" t="s">
        <v>124</v>
      </c>
      <c r="J71" s="8"/>
      <c r="K71" s="7" t="s">
        <v>410</v>
      </c>
      <c r="L71" s="8" t="str">
        <f aca="false">"https://www.openstreetmap.org/?mlat="&amp;MID(A71,1,9)&amp;"&amp;mlon="&amp;MID(B71,1,8)&amp;"#map=18/"&amp;MID(A71,1,9)&amp;"/"&amp;MID(B71,1,8)</f>
        <v>https://www.openstreetmap.org/?mlat=53.07127&amp;mlon=8.93964#map=18/53.07127/8.93964</v>
      </c>
      <c r="M71" s="8" t="str">
        <f aca="false">"https://opentopomap.org/#marker=17/"&amp;MID(A71,1,9)&amp;"/"&amp;MID(B71,1,8)</f>
        <v>https://opentopomap.org/#marker=17/53.07127/8.93964</v>
      </c>
    </row>
    <row r="72" customFormat="false" ht="14.15" hidden="false" customHeight="true" outlineLevel="0" collapsed="false">
      <c r="A72" s="7" t="s">
        <v>411</v>
      </c>
      <c r="B72" s="7" t="s">
        <v>412</v>
      </c>
      <c r="C72" s="14" t="s">
        <v>413</v>
      </c>
      <c r="D72" s="8" t="str">
        <f aca="false">"Ellen "&amp;F72</f>
        <v>Ellen 35</v>
      </c>
      <c r="E72" s="8" t="str">
        <f aca="false">G72&amp;", "&amp;H72&amp;", "&amp;I72</f>
        <v>Frese, Herm., sen., Arbeiter</v>
      </c>
      <c r="F72" s="15" t="n">
        <v>35</v>
      </c>
      <c r="G72" s="8" t="s">
        <v>414</v>
      </c>
      <c r="H72" s="8" t="s">
        <v>415</v>
      </c>
      <c r="I72" s="8" t="s">
        <v>124</v>
      </c>
      <c r="J72" s="8"/>
      <c r="K72" s="7" t="s">
        <v>416</v>
      </c>
      <c r="L72" s="8" t="str">
        <f aca="false">"https://www.openstreetmap.org/?mlat="&amp;MID(A72,1,9)&amp;"&amp;mlon="&amp;MID(B72,1,8)&amp;"#map=18/"&amp;MID(A72,1,9)&amp;"/"&amp;MID(B72,1,8)</f>
        <v>https://www.openstreetmap.org/?mlat=53.07133&amp;mlon=8.93952#map=18/53.07133/8.93952</v>
      </c>
      <c r="M72" s="8" t="str">
        <f aca="false">"https://opentopomap.org/#marker=17/"&amp;MID(A72,1,9)&amp;"/"&amp;MID(B72,1,8)</f>
        <v>https://opentopomap.org/#marker=17/53.07133/8.93952</v>
      </c>
    </row>
    <row r="73" customFormat="false" ht="14.15" hidden="false" customHeight="true" outlineLevel="0" collapsed="false">
      <c r="A73" s="7" t="s">
        <v>417</v>
      </c>
      <c r="B73" s="7" t="s">
        <v>418</v>
      </c>
      <c r="C73" s="14" t="s">
        <v>419</v>
      </c>
      <c r="D73" s="8" t="str">
        <f aca="false">"Ellen "&amp;F73</f>
        <v>Ellen 36</v>
      </c>
      <c r="E73" s="8" t="str">
        <f aca="false">G73&amp;", "&amp;H73&amp;", "&amp;I73</f>
        <v>Ellmers, Berend, Stellmacher</v>
      </c>
      <c r="F73" s="15" t="n">
        <v>36</v>
      </c>
      <c r="G73" s="8" t="s">
        <v>408</v>
      </c>
      <c r="H73" s="8" t="s">
        <v>229</v>
      </c>
      <c r="I73" s="8" t="s">
        <v>420</v>
      </c>
      <c r="J73" s="8"/>
      <c r="K73" s="7" t="s">
        <v>421</v>
      </c>
      <c r="L73" s="8" t="str">
        <f aca="false">"https://www.openstreetmap.org/?mlat="&amp;MID(A73,1,9)&amp;"&amp;mlon="&amp;MID(B73,1,8)&amp;"#map=18/"&amp;MID(A73,1,9)&amp;"/"&amp;MID(B73,1,8)</f>
        <v>https://www.openstreetmap.org/?mlat=53.07159&amp;mlon=8.93897#map=18/53.07159/8.93897</v>
      </c>
      <c r="M73" s="8" t="str">
        <f aca="false">"https://opentopomap.org/#marker=17/"&amp;MID(A73,1,9)&amp;"/"&amp;MID(B73,1,8)</f>
        <v>https://opentopomap.org/#marker=17/53.07159/8.93897</v>
      </c>
    </row>
    <row r="74" customFormat="false" ht="14.15" hidden="false" customHeight="true" outlineLevel="0" collapsed="false">
      <c r="A74" s="7" t="s">
        <v>417</v>
      </c>
      <c r="B74" s="7" t="s">
        <v>418</v>
      </c>
      <c r="C74" s="14" t="s">
        <v>419</v>
      </c>
      <c r="D74" s="8" t="str">
        <f aca="false">"Ellen "&amp;F74</f>
        <v>Ellen 36</v>
      </c>
      <c r="E74" s="8" t="str">
        <f aca="false">G74&amp;", "&amp;H74&amp;", "&amp;I74</f>
        <v>Konreder, Joh., Landmann</v>
      </c>
      <c r="F74" s="15" t="n">
        <v>36</v>
      </c>
      <c r="G74" s="8" t="s">
        <v>422</v>
      </c>
      <c r="H74" s="8" t="s">
        <v>79</v>
      </c>
      <c r="I74" s="8" t="s">
        <v>80</v>
      </c>
      <c r="J74" s="8"/>
      <c r="K74" s="7" t="s">
        <v>421</v>
      </c>
      <c r="L74" s="8" t="str">
        <f aca="false">"https://www.openstreetmap.org/?mlat="&amp;MID(A74,1,9)&amp;"&amp;mlon="&amp;MID(B74,1,8)&amp;"#map=18/"&amp;MID(A74,1,9)&amp;"/"&amp;MID(B74,1,8)</f>
        <v>https://www.openstreetmap.org/?mlat=53.07159&amp;mlon=8.93897#map=18/53.07159/8.93897</v>
      </c>
      <c r="M74" s="8" t="str">
        <f aca="false">"https://opentopomap.org/#marker=17/"&amp;MID(A74,1,9)&amp;"/"&amp;MID(B74,1,8)</f>
        <v>https://opentopomap.org/#marker=17/53.07159/8.93897</v>
      </c>
    </row>
    <row r="75" customFormat="false" ht="14.15" hidden="false" customHeight="true" outlineLevel="0" collapsed="false">
      <c r="A75" s="7" t="s">
        <v>423</v>
      </c>
      <c r="B75" s="7" t="s">
        <v>424</v>
      </c>
      <c r="C75" s="14" t="s">
        <v>425</v>
      </c>
      <c r="D75" s="8" t="str">
        <f aca="false">"Ellen "&amp;F75</f>
        <v>Ellen 37</v>
      </c>
      <c r="E75" s="8" t="str">
        <f aca="false">G75&amp;", "&amp;H75&amp;", "&amp;I75</f>
        <v>Warnken, Herm., jun., Tischler</v>
      </c>
      <c r="F75" s="15" t="n">
        <v>37</v>
      </c>
      <c r="G75" s="8" t="s">
        <v>426</v>
      </c>
      <c r="H75" s="8" t="s">
        <v>427</v>
      </c>
      <c r="I75" s="8" t="s">
        <v>351</v>
      </c>
      <c r="J75" s="8"/>
      <c r="K75" s="7" t="s">
        <v>428</v>
      </c>
      <c r="L75" s="8" t="str">
        <f aca="false">"https://www.openstreetmap.org/?mlat="&amp;MID(A75,1,9)&amp;"&amp;mlon="&amp;MID(B75,1,8)&amp;"#map=18/"&amp;MID(A75,1,9)&amp;"/"&amp;MID(B75,1,8)</f>
        <v>https://www.openstreetmap.org/?mlat=53.071935&amp;mlon=8.938452#map=18/53.071935/8.938452</v>
      </c>
      <c r="M75" s="8" t="str">
        <f aca="false">"https://opentopomap.org/#marker=17/"&amp;MID(A75,1,9)&amp;"/"&amp;MID(B75,1,8)</f>
        <v>https://opentopomap.org/#marker=17/53.071935/8.938452</v>
      </c>
    </row>
    <row r="76" customFormat="false" ht="14.15" hidden="false" customHeight="true" outlineLevel="0" collapsed="false">
      <c r="A76" s="7" t="s">
        <v>423</v>
      </c>
      <c r="B76" s="7" t="s">
        <v>424</v>
      </c>
      <c r="C76" s="14" t="s">
        <v>425</v>
      </c>
      <c r="D76" s="8" t="str">
        <f aca="false">"Ellen "&amp;F76</f>
        <v>Ellen 37</v>
      </c>
      <c r="E76" s="8" t="str">
        <f aca="false">G76&amp;", "&amp;H76&amp;", "&amp;I76</f>
        <v>Warnken, Herm., Tischler</v>
      </c>
      <c r="F76" s="15" t="n">
        <v>37</v>
      </c>
      <c r="G76" s="8" t="s">
        <v>426</v>
      </c>
      <c r="H76" s="8" t="s">
        <v>86</v>
      </c>
      <c r="I76" s="8" t="s">
        <v>351</v>
      </c>
      <c r="J76" s="8"/>
      <c r="K76" s="7" t="s">
        <v>428</v>
      </c>
      <c r="L76" s="8" t="str">
        <f aca="false">"https://www.openstreetmap.org/?mlat="&amp;MID(A76,1,9)&amp;"&amp;mlon="&amp;MID(B76,1,8)&amp;"#map=18/"&amp;MID(A76,1,9)&amp;"/"&amp;MID(B76,1,8)</f>
        <v>https://www.openstreetmap.org/?mlat=53.071935&amp;mlon=8.938452#map=18/53.071935/8.938452</v>
      </c>
      <c r="M76" s="8" t="str">
        <f aca="false">"https://opentopomap.org/#marker=17/"&amp;MID(A76,1,9)&amp;"/"&amp;MID(B76,1,8)</f>
        <v>https://opentopomap.org/#marker=17/53.071935/8.938452</v>
      </c>
    </row>
    <row r="77" customFormat="false" ht="14.15" hidden="false" customHeight="true" outlineLevel="0" collapsed="false">
      <c r="A77" s="7" t="s">
        <v>429</v>
      </c>
      <c r="B77" s="7" t="s">
        <v>430</v>
      </c>
      <c r="C77" s="14" t="s">
        <v>431</v>
      </c>
      <c r="D77" s="8" t="str">
        <f aca="false">"Ellen "&amp;F77</f>
        <v>Ellen 37a</v>
      </c>
      <c r="E77" s="8" t="str">
        <f aca="false">G77&amp;", "&amp;H77&amp;", "&amp;I77</f>
        <v>Meier, Alb., Arbeiter</v>
      </c>
      <c r="F77" s="15" t="s">
        <v>432</v>
      </c>
      <c r="G77" s="8" t="s">
        <v>207</v>
      </c>
      <c r="H77" s="8" t="s">
        <v>433</v>
      </c>
      <c r="I77" s="8" t="s">
        <v>124</v>
      </c>
      <c r="J77" s="8"/>
      <c r="K77" s="7" t="s">
        <v>434</v>
      </c>
      <c r="L77" s="8" t="str">
        <f aca="false">"https://www.openstreetmap.org/?mlat="&amp;MID(A77,1,9)&amp;"&amp;mlon="&amp;MID(B77,1,8)&amp;"#map=18/"&amp;MID(A77,1,9)&amp;"/"&amp;MID(B77,1,8)</f>
        <v>https://www.openstreetmap.org/?mlat=53.07136&amp;mlon=8.93739#map=18/53.07136/8.93739</v>
      </c>
      <c r="M77" s="8" t="str">
        <f aca="false">"https://opentopomap.org/#marker=17/"&amp;MID(A77,1,9)&amp;"/"&amp;MID(B77,1,8)</f>
        <v>https://opentopomap.org/#marker=17/53.07136/8.93739</v>
      </c>
    </row>
    <row r="78" customFormat="false" ht="14.15" hidden="false" customHeight="true" outlineLevel="0" collapsed="false">
      <c r="A78" s="7" t="s">
        <v>435</v>
      </c>
      <c r="B78" s="7" t="s">
        <v>436</v>
      </c>
      <c r="C78" s="14" t="s">
        <v>437</v>
      </c>
      <c r="D78" s="8" t="str">
        <f aca="false">"Ellen "&amp;F78</f>
        <v>Ellen 37b</v>
      </c>
      <c r="E78" s="8" t="str">
        <f aca="false">G78&amp;", "&amp;H78&amp;", "&amp;I78</f>
        <v>Meyer, Joh., Landmann</v>
      </c>
      <c r="F78" s="15" t="s">
        <v>438</v>
      </c>
      <c r="G78" s="8" t="s">
        <v>303</v>
      </c>
      <c r="H78" s="8" t="s">
        <v>79</v>
      </c>
      <c r="I78" s="8" t="s">
        <v>80</v>
      </c>
      <c r="J78" s="8"/>
      <c r="K78" s="7" t="s">
        <v>439</v>
      </c>
      <c r="L78" s="8" t="str">
        <f aca="false">"https://www.openstreetmap.org/?mlat="&amp;MID(A78,1,9)&amp;"&amp;mlon="&amp;MID(B78,1,8)&amp;"#map=18/"&amp;MID(A78,1,9)&amp;"/"&amp;MID(B78,1,8)</f>
        <v>https://www.openstreetmap.org/?mlat=53.07121&amp;mlon=8.93747#map=18/53.07121/8.93747</v>
      </c>
      <c r="M78" s="8" t="str">
        <f aca="false">"https://opentopomap.org/#marker=17/"&amp;MID(A78,1,9)&amp;"/"&amp;MID(B78,1,8)</f>
        <v>https://opentopomap.org/#marker=17/53.07121/8.93747</v>
      </c>
    </row>
    <row r="79" customFormat="false" ht="14.15" hidden="false" customHeight="true" outlineLevel="0" collapsed="false">
      <c r="A79" s="7" t="s">
        <v>440</v>
      </c>
      <c r="B79" s="7" t="s">
        <v>441</v>
      </c>
      <c r="C79" s="14" t="s">
        <v>442</v>
      </c>
      <c r="D79" s="8" t="str">
        <f aca="false">"Ellen "&amp;F79</f>
        <v>Ellen 37c</v>
      </c>
      <c r="E79" s="8" t="str">
        <f aca="false">G79&amp;", "&amp;H79&amp;", "&amp;I79</f>
        <v>Müller, Nikolaus, Zimmermann</v>
      </c>
      <c r="F79" s="15" t="s">
        <v>443</v>
      </c>
      <c r="G79" s="8" t="s">
        <v>162</v>
      </c>
      <c r="H79" s="8" t="s">
        <v>444</v>
      </c>
      <c r="I79" s="8" t="s">
        <v>317</v>
      </c>
      <c r="J79" s="8"/>
      <c r="K79" s="7" t="s">
        <v>445</v>
      </c>
      <c r="L79" s="8" t="str">
        <f aca="false">"https://www.openstreetmap.org/?mlat="&amp;MID(A79,1,9)&amp;"&amp;mlon="&amp;MID(B79,1,8)&amp;"#map=18/"&amp;MID(A79,1,9)&amp;"/"&amp;MID(B79,1,8)</f>
        <v>https://www.openstreetmap.org/?mlat=53.07097&amp;mlon=8.93767#map=18/53.07097/8.93767</v>
      </c>
      <c r="M79" s="8" t="str">
        <f aca="false">"https://opentopomap.org/#marker=17/"&amp;MID(A79,1,9)&amp;"/"&amp;MID(B79,1,8)</f>
        <v>https://opentopomap.org/#marker=17/53.07097/8.93767</v>
      </c>
    </row>
    <row r="80" customFormat="false" ht="14.15" hidden="false" customHeight="true" outlineLevel="0" collapsed="false">
      <c r="A80" s="7" t="s">
        <v>446</v>
      </c>
      <c r="B80" s="7" t="s">
        <v>447</v>
      </c>
      <c r="C80" s="14" t="s">
        <v>448</v>
      </c>
      <c r="D80" s="8" t="str">
        <f aca="false">"Ellen "&amp;F80</f>
        <v>Ellen 37d</v>
      </c>
      <c r="E80" s="8" t="str">
        <f aca="false">G80&amp;", "&amp;H80&amp;", "&amp;I80</f>
        <v>Möhlenbrock, Wilh., Maurer</v>
      </c>
      <c r="F80" s="15" t="s">
        <v>449</v>
      </c>
      <c r="G80" s="8" t="s">
        <v>450</v>
      </c>
      <c r="H80" s="8" t="s">
        <v>254</v>
      </c>
      <c r="I80" s="8" t="s">
        <v>109</v>
      </c>
      <c r="J80" s="8"/>
      <c r="K80" s="7" t="s">
        <v>451</v>
      </c>
      <c r="L80" s="8" t="str">
        <f aca="false">"https://www.openstreetmap.org/?mlat="&amp;MID(A80,1,9)&amp;"&amp;mlon="&amp;MID(B80,1,8)&amp;"#map=18/"&amp;MID(A80,1,9)&amp;"/"&amp;MID(B80,1,8)</f>
        <v>https://www.openstreetmap.org/?mlat=53.07093&amp;mlon=8.93774#map=18/53.07093/8.93774</v>
      </c>
      <c r="M80" s="8" t="str">
        <f aca="false">"https://opentopomap.org/#marker=17/"&amp;MID(A80,1,9)&amp;"/"&amp;MID(B80,1,8)</f>
        <v>https://opentopomap.org/#marker=17/53.07093/8.93774</v>
      </c>
    </row>
    <row r="81" customFormat="false" ht="14.15" hidden="false" customHeight="true" outlineLevel="0" collapsed="false">
      <c r="A81" s="7" t="s">
        <v>452</v>
      </c>
      <c r="B81" s="7" t="s">
        <v>453</v>
      </c>
      <c r="C81" s="14" t="s">
        <v>454</v>
      </c>
      <c r="D81" s="8" t="str">
        <f aca="false">"Ellen "&amp;F81</f>
        <v>Ellen 37e</v>
      </c>
      <c r="E81" s="8" t="str">
        <f aca="false">G81&amp;", "&amp;H81&amp;", "&amp;I81</f>
        <v>Huxoll, Arend, Tischler</v>
      </c>
      <c r="F81" s="15" t="s">
        <v>455</v>
      </c>
      <c r="G81" s="8" t="s">
        <v>456</v>
      </c>
      <c r="H81" s="8" t="s">
        <v>457</v>
      </c>
      <c r="I81" s="8" t="s">
        <v>351</v>
      </c>
      <c r="J81" s="8"/>
      <c r="K81" s="7" t="s">
        <v>458</v>
      </c>
      <c r="L81" s="8" t="str">
        <f aca="false">"https://www.openstreetmap.org/?mlat="&amp;MID(A81,1,9)&amp;"&amp;mlon="&amp;MID(B81,1,8)&amp;"#map=18/"&amp;MID(A81,1,9)&amp;"/"&amp;MID(B81,1,8)</f>
        <v>https://www.openstreetmap.org/?mlat=53.07078&amp;mlon=8.93781#map=18/53.07078/8.93781</v>
      </c>
      <c r="M81" s="8" t="str">
        <f aca="false">"https://opentopomap.org/#marker=17/"&amp;MID(A81,1,9)&amp;"/"&amp;MID(B81,1,8)</f>
        <v>https://opentopomap.org/#marker=17/53.07078/8.93781</v>
      </c>
    </row>
    <row r="82" customFormat="false" ht="14.15" hidden="false" customHeight="true" outlineLevel="0" collapsed="false">
      <c r="A82" s="7" t="s">
        <v>459</v>
      </c>
      <c r="B82" s="7" t="s">
        <v>460</v>
      </c>
      <c r="C82" s="14" t="s">
        <v>461</v>
      </c>
      <c r="D82" s="8" t="str">
        <f aca="false">"Ellen "&amp;F82</f>
        <v>Ellen 37f</v>
      </c>
      <c r="E82" s="8" t="str">
        <f aca="false">G82&amp;", "&amp;H82&amp;", "&amp;I82</f>
        <v>Kämena, Lür, Arbeiter</v>
      </c>
      <c r="F82" s="15" t="s">
        <v>462</v>
      </c>
      <c r="G82" s="8" t="s">
        <v>463</v>
      </c>
      <c r="H82" s="8" t="s">
        <v>464</v>
      </c>
      <c r="I82" s="8" t="s">
        <v>124</v>
      </c>
      <c r="J82" s="8"/>
      <c r="K82" s="7" t="s">
        <v>465</v>
      </c>
      <c r="L82" s="8" t="str">
        <f aca="false">"https://www.openstreetmap.org/?mlat="&amp;MID(A82,1,9)&amp;"&amp;mlon="&amp;MID(B82,1,8)&amp;"#map=18/"&amp;MID(A82,1,9)&amp;"/"&amp;MID(B82,1,8)</f>
        <v>https://www.openstreetmap.org/?mlat=53.07072&amp;mlon=8.93787#map=18/53.07072/8.93787</v>
      </c>
      <c r="M82" s="8" t="str">
        <f aca="false">"https://opentopomap.org/#marker=17/"&amp;MID(A82,1,9)&amp;"/"&amp;MID(B82,1,8)</f>
        <v>https://opentopomap.org/#marker=17/53.07072/8.93787</v>
      </c>
    </row>
    <row r="83" customFormat="false" ht="14.15" hidden="false" customHeight="true" outlineLevel="0" collapsed="false">
      <c r="A83" s="7" t="s">
        <v>466</v>
      </c>
      <c r="B83" s="7" t="s">
        <v>467</v>
      </c>
      <c r="C83" s="14" t="s">
        <v>468</v>
      </c>
      <c r="D83" s="8" t="str">
        <f aca="false">"Ellen "&amp;F83</f>
        <v>Ellen 37g</v>
      </c>
      <c r="E83" s="8" t="str">
        <f aca="false">G83&amp;", "&amp;H83&amp;", "&amp;I83</f>
        <v>Rotermund, Diedr., Zimmermann</v>
      </c>
      <c r="F83" s="15" t="s">
        <v>469</v>
      </c>
      <c r="G83" s="8" t="s">
        <v>167</v>
      </c>
      <c r="H83" s="8" t="s">
        <v>123</v>
      </c>
      <c r="I83" s="8" t="s">
        <v>317</v>
      </c>
      <c r="J83" s="8"/>
      <c r="K83" s="7" t="s">
        <v>470</v>
      </c>
      <c r="L83" s="8" t="str">
        <f aca="false">"https://www.openstreetmap.org/?mlat="&amp;MID(A83,1,9)&amp;"&amp;mlon="&amp;MID(B83,1,8)&amp;"#map=18/"&amp;MID(A83,1,9)&amp;"/"&amp;MID(B83,1,8)</f>
        <v>https://www.openstreetmap.org/?mlat=53.07117&amp;mlon=8.93853#map=18/53.07117/8.93853</v>
      </c>
      <c r="M83" s="8" t="str">
        <f aca="false">"https://opentopomap.org/#marker=17/"&amp;MID(A83,1,9)&amp;"/"&amp;MID(B83,1,8)</f>
        <v>https://opentopomap.org/#marker=17/53.07117/8.93853</v>
      </c>
    </row>
    <row r="84" customFormat="false" ht="14.15" hidden="false" customHeight="true" outlineLevel="0" collapsed="false">
      <c r="A84" s="7" t="s">
        <v>471</v>
      </c>
      <c r="B84" s="7" t="s">
        <v>472</v>
      </c>
      <c r="C84" s="14" t="s">
        <v>473</v>
      </c>
      <c r="D84" s="8" t="str">
        <f aca="false">"Ellen "&amp;F84</f>
        <v>Ellen 37h</v>
      </c>
      <c r="E84" s="8" t="str">
        <f aca="false">G84&amp;", "&amp;H84&amp;", "&amp;I84</f>
        <v>Fitjer, Peter, Krämer</v>
      </c>
      <c r="F84" s="15" t="s">
        <v>474</v>
      </c>
      <c r="G84" s="8" t="s">
        <v>475</v>
      </c>
      <c r="H84" s="8" t="s">
        <v>476</v>
      </c>
      <c r="I84" s="8" t="s">
        <v>477</v>
      </c>
      <c r="J84" s="8"/>
      <c r="K84" s="7" t="s">
        <v>478</v>
      </c>
      <c r="L84" s="8" t="str">
        <f aca="false">"https://www.openstreetmap.org/?mlat="&amp;MID(A84,1,9)&amp;"&amp;mlon="&amp;MID(B84,1,8)&amp;"#map=18/"&amp;MID(A84,1,9)&amp;"/"&amp;MID(B84,1,8)</f>
        <v>https://www.openstreetmap.org/?mlat=53.07122&amp;mlon=8.93862#map=18/53.07122/8.93862</v>
      </c>
      <c r="M84" s="8" t="str">
        <f aca="false">"https://opentopomap.org/#marker=17/"&amp;MID(A84,1,9)&amp;"/"&amp;MID(B84,1,8)</f>
        <v>https://opentopomap.org/#marker=17/53.07122/8.93862</v>
      </c>
    </row>
    <row r="85" customFormat="false" ht="14.15" hidden="false" customHeight="true" outlineLevel="0" collapsed="false">
      <c r="A85" s="7" t="s">
        <v>479</v>
      </c>
      <c r="B85" s="7" t="s">
        <v>480</v>
      </c>
      <c r="C85" s="14" t="s">
        <v>481</v>
      </c>
      <c r="D85" s="8" t="str">
        <f aca="false">"Ellen "&amp;F85</f>
        <v>Ellen 38</v>
      </c>
      <c r="E85" s="8" t="str">
        <f aca="false">G85&amp;", "&amp;H85&amp;", "&amp;I85</f>
        <v>Peters, Joh. Heinr., Wirt</v>
      </c>
      <c r="F85" s="15" t="n">
        <v>38</v>
      </c>
      <c r="G85" s="8" t="s">
        <v>482</v>
      </c>
      <c r="H85" s="8" t="s">
        <v>483</v>
      </c>
      <c r="I85" s="8" t="s">
        <v>484</v>
      </c>
      <c r="J85" s="8"/>
      <c r="K85" s="7" t="s">
        <v>485</v>
      </c>
      <c r="L85" s="8" t="str">
        <f aca="false">"https://www.openstreetmap.org/?mlat="&amp;MID(A85,1,9)&amp;"&amp;mlon="&amp;MID(B85,1,8)&amp;"#map=18/"&amp;MID(A85,1,9)&amp;"/"&amp;MID(B85,1,8)</f>
        <v>https://www.openstreetmap.org/?mlat=53.072619&amp;mlon=8.93813#map=18/53.072619/8.93813</v>
      </c>
      <c r="M85" s="8" t="str">
        <f aca="false">"https://opentopomap.org/#marker=17/"&amp;MID(A85,1,9)&amp;"/"&amp;MID(B85,1,8)</f>
        <v>https://opentopomap.org/#marker=17/53.072619/8.93813</v>
      </c>
    </row>
    <row r="86" customFormat="false" ht="14.15" hidden="false" customHeight="true" outlineLevel="0" collapsed="false">
      <c r="A86" s="7" t="s">
        <v>486</v>
      </c>
      <c r="B86" s="7" t="s">
        <v>487</v>
      </c>
      <c r="C86" s="14" t="s">
        <v>488</v>
      </c>
      <c r="D86" s="8" t="str">
        <f aca="false">"Ellen "&amp;F86</f>
        <v>Ellen 39</v>
      </c>
      <c r="E86" s="8" t="str">
        <f aca="false">G86&amp;", "&amp;H86&amp;", "&amp;I86</f>
        <v>Graffstedt, Joh., Arbeiter</v>
      </c>
      <c r="F86" s="15" t="n">
        <v>39</v>
      </c>
      <c r="G86" s="8" t="s">
        <v>489</v>
      </c>
      <c r="H86" s="8" t="s">
        <v>79</v>
      </c>
      <c r="I86" s="8" t="s">
        <v>124</v>
      </c>
      <c r="J86" s="8"/>
      <c r="K86" s="7" t="s">
        <v>490</v>
      </c>
      <c r="L86" s="8" t="str">
        <f aca="false">"https://www.openstreetmap.org/?mlat="&amp;MID(A86,1,9)&amp;"&amp;mlon="&amp;MID(B86,1,8)&amp;"#map=18/"&amp;MID(A86,1,9)&amp;"/"&amp;MID(B86,1,8)</f>
        <v>https://www.openstreetmap.org/?mlat=53.072243&amp;mlon=8.936652#map=18/53.072243/8.936652</v>
      </c>
      <c r="M86" s="8" t="str">
        <f aca="false">"https://opentopomap.org/#marker=17/"&amp;MID(A86,1,9)&amp;"/"&amp;MID(B86,1,8)</f>
        <v>https://opentopomap.org/#marker=17/53.072243/8.936652</v>
      </c>
    </row>
    <row r="87" customFormat="false" ht="14.15" hidden="false" customHeight="true" outlineLevel="0" collapsed="false">
      <c r="A87" s="7" t="s">
        <v>491</v>
      </c>
      <c r="B87" s="7" t="s">
        <v>492</v>
      </c>
      <c r="C87" s="14" t="s">
        <v>493</v>
      </c>
      <c r="D87" s="8" t="str">
        <f aca="false">"Ellen "&amp;F87</f>
        <v>Ellen 40</v>
      </c>
      <c r="E87" s="8" t="str">
        <f aca="false">G87&amp;", "&amp;H87&amp;", "&amp;I87</f>
        <v>Meier, Georg, Zigarrensortierer</v>
      </c>
      <c r="F87" s="15" t="n">
        <v>40</v>
      </c>
      <c r="G87" s="8" t="s">
        <v>207</v>
      </c>
      <c r="H87" s="8" t="s">
        <v>218</v>
      </c>
      <c r="I87" s="8" t="s">
        <v>494</v>
      </c>
      <c r="J87" s="8"/>
      <c r="K87" s="7" t="s">
        <v>495</v>
      </c>
      <c r="L87" s="8" t="str">
        <f aca="false">"https://www.openstreetmap.org/?mlat="&amp;MID(A87,1,9)&amp;"&amp;mlon="&amp;MID(B87,1,8)&amp;"#map=18/"&amp;MID(A87,1,9)&amp;"/"&amp;MID(B87,1,8)</f>
        <v>https://www.openstreetmap.org/?mlat=53.072264&amp;mlon=8.936745#map=18/53.072264/8.936745</v>
      </c>
      <c r="M87" s="8" t="str">
        <f aca="false">"https://opentopomap.org/#marker=17/"&amp;MID(A87,1,9)&amp;"/"&amp;MID(B87,1,8)</f>
        <v>https://opentopomap.org/#marker=17/53.072264/8.936745</v>
      </c>
    </row>
    <row r="88" customFormat="false" ht="14.15" hidden="false" customHeight="true" outlineLevel="0" collapsed="false">
      <c r="A88" s="7" t="s">
        <v>491</v>
      </c>
      <c r="B88" s="7" t="s">
        <v>492</v>
      </c>
      <c r="C88" s="14" t="s">
        <v>493</v>
      </c>
      <c r="D88" s="8" t="str">
        <f aca="false">"Ellen "&amp;F88</f>
        <v>Ellen 40</v>
      </c>
      <c r="E88" s="8" t="str">
        <f aca="false">G88&amp;", "&amp;H88&amp;", "&amp;I88</f>
        <v>Meier, Hinr., Maurer</v>
      </c>
      <c r="F88" s="15" t="n">
        <v>40</v>
      </c>
      <c r="G88" s="8" t="s">
        <v>207</v>
      </c>
      <c r="H88" s="8" t="s">
        <v>116</v>
      </c>
      <c r="I88" s="8" t="s">
        <v>109</v>
      </c>
      <c r="J88" s="8"/>
      <c r="K88" s="7" t="s">
        <v>495</v>
      </c>
      <c r="L88" s="8" t="str">
        <f aca="false">"https://www.openstreetmap.org/?mlat="&amp;MID(A88,1,9)&amp;"&amp;mlon="&amp;MID(B88,1,8)&amp;"#map=18/"&amp;MID(A88,1,9)&amp;"/"&amp;MID(B88,1,8)</f>
        <v>https://www.openstreetmap.org/?mlat=53.072264&amp;mlon=8.936745#map=18/53.072264/8.936745</v>
      </c>
      <c r="M88" s="8" t="str">
        <f aca="false">"https://opentopomap.org/#marker=17/"&amp;MID(A88,1,9)&amp;"/"&amp;MID(B88,1,8)</f>
        <v>https://opentopomap.org/#marker=17/53.072264/8.936745</v>
      </c>
    </row>
    <row r="89" customFormat="false" ht="14.15" hidden="false" customHeight="true" outlineLevel="0" collapsed="false">
      <c r="A89" s="7" t="s">
        <v>496</v>
      </c>
      <c r="B89" s="7" t="s">
        <v>497</v>
      </c>
      <c r="C89" s="14" t="s">
        <v>498</v>
      </c>
      <c r="D89" s="8" t="str">
        <f aca="false">"Ellen "&amp;F89</f>
        <v>Ellen 40a</v>
      </c>
      <c r="E89" s="8" t="str">
        <f aca="false">G89&amp;", "&amp;H89&amp;", "&amp;I89</f>
        <v>Rohlwink, Karl, Arbeiter</v>
      </c>
      <c r="F89" s="15" t="s">
        <v>499</v>
      </c>
      <c r="G89" s="8" t="s">
        <v>500</v>
      </c>
      <c r="H89" s="8" t="s">
        <v>138</v>
      </c>
      <c r="I89" s="8" t="s">
        <v>124</v>
      </c>
      <c r="J89" s="8"/>
      <c r="K89" s="7" t="s">
        <v>501</v>
      </c>
      <c r="L89" s="8" t="str">
        <f aca="false">"https://www.openstreetmap.org/?mlat="&amp;MID(A89,1,9)&amp;"&amp;mlon="&amp;MID(B89,1,8)&amp;"#map=18/"&amp;MID(A89,1,9)&amp;"/"&amp;MID(B89,1,8)</f>
        <v>https://www.openstreetmap.org/?mlat=53.072313&amp;mlon=8.93693#map=18/53.072313/8.93693</v>
      </c>
      <c r="M89" s="8" t="str">
        <f aca="false">"https://opentopomap.org/#marker=17/"&amp;MID(A89,1,9)&amp;"/"&amp;MID(B89,1,8)</f>
        <v>https://opentopomap.org/#marker=17/53.072313/8.93693</v>
      </c>
    </row>
    <row r="90" customFormat="false" ht="14.15" hidden="false" customHeight="true" outlineLevel="0" collapsed="false">
      <c r="A90" s="7" t="s">
        <v>502</v>
      </c>
      <c r="B90" s="7" t="s">
        <v>503</v>
      </c>
      <c r="C90" s="14" t="s">
        <v>504</v>
      </c>
      <c r="D90" s="8" t="str">
        <f aca="false">"Ellen "&amp;F90</f>
        <v>Ellen 41</v>
      </c>
      <c r="E90" s="8" t="str">
        <f aca="false">G90&amp;", "&amp;H90&amp;", "&amp;I90</f>
        <v>Elmers, Fritz, Arbeiter</v>
      </c>
      <c r="F90" s="15" t="n">
        <v>41</v>
      </c>
      <c r="G90" s="8" t="s">
        <v>505</v>
      </c>
      <c r="H90" s="8" t="s">
        <v>304</v>
      </c>
      <c r="I90" s="8" t="s">
        <v>124</v>
      </c>
      <c r="J90" s="8"/>
      <c r="K90" s="7" t="s">
        <v>506</v>
      </c>
      <c r="L90" s="8" t="str">
        <f aca="false">"https://www.openstreetmap.org/?mlat="&amp;MID(A90,1,9)&amp;"&amp;mlon="&amp;MID(B90,1,8)&amp;"#map=18/"&amp;MID(A90,1,9)&amp;"/"&amp;MID(B90,1,8)</f>
        <v>https://www.openstreetmap.org/?mlat=53.07234&amp;mlon=8.937003#map=18/53.07234/8.937003</v>
      </c>
      <c r="M90" s="8" t="str">
        <f aca="false">"https://opentopomap.org/#marker=17/"&amp;MID(A90,1,9)&amp;"/"&amp;MID(B90,1,8)</f>
        <v>https://opentopomap.org/#marker=17/53.07234/8.937003</v>
      </c>
    </row>
    <row r="91" customFormat="false" ht="14.15" hidden="false" customHeight="true" outlineLevel="0" collapsed="false">
      <c r="A91" s="7" t="s">
        <v>507</v>
      </c>
      <c r="B91" s="7" t="s">
        <v>508</v>
      </c>
      <c r="C91" s="14" t="s">
        <v>509</v>
      </c>
      <c r="D91" s="8" t="str">
        <f aca="false">"Ellen "&amp;F91</f>
        <v>Ellen 41a</v>
      </c>
      <c r="E91" s="8" t="str">
        <f aca="false">G91&amp;", "&amp;H91&amp;", "&amp;I91</f>
        <v>Dörgeloh, Joh., Maurer</v>
      </c>
      <c r="F91" s="15" t="s">
        <v>510</v>
      </c>
      <c r="G91" s="8" t="s">
        <v>511</v>
      </c>
      <c r="H91" s="8" t="s">
        <v>79</v>
      </c>
      <c r="I91" s="8" t="s">
        <v>109</v>
      </c>
      <c r="J91" s="8"/>
      <c r="K91" s="7" t="s">
        <v>512</v>
      </c>
      <c r="L91" s="8" t="str">
        <f aca="false">"https://www.openstreetmap.org/?mlat="&amp;MID(A91,1,9)&amp;"&amp;mlon="&amp;MID(B91,1,8)&amp;"#map=18/"&amp;MID(A91,1,9)&amp;"/"&amp;MID(B91,1,8)</f>
        <v>https://www.openstreetmap.org/?mlat=53.07248&amp;mlon=8.93657#map=18/53.07248/8.93657</v>
      </c>
      <c r="M91" s="8" t="str">
        <f aca="false">"https://opentopomap.org/#marker=17/"&amp;MID(A91,1,9)&amp;"/"&amp;MID(B91,1,8)</f>
        <v>https://opentopomap.org/#marker=17/53.07248/8.93657</v>
      </c>
    </row>
    <row r="92" customFormat="false" ht="14.15" hidden="false" customHeight="true" outlineLevel="0" collapsed="false">
      <c r="A92" s="7" t="s">
        <v>513</v>
      </c>
      <c r="B92" s="7" t="s">
        <v>514</v>
      </c>
      <c r="C92" s="14" t="s">
        <v>515</v>
      </c>
      <c r="D92" s="8" t="str">
        <f aca="false">"Ellen "&amp;F92</f>
        <v>Ellen 41b</v>
      </c>
      <c r="E92" s="8" t="str">
        <f aca="false">G92&amp;", "&amp;H92&amp;", "&amp;I92</f>
        <v>Wagschal, Joh., Arbeiter</v>
      </c>
      <c r="F92" s="15" t="s">
        <v>516</v>
      </c>
      <c r="G92" s="8" t="s">
        <v>130</v>
      </c>
      <c r="H92" s="8" t="s">
        <v>79</v>
      </c>
      <c r="I92" s="8" t="s">
        <v>124</v>
      </c>
      <c r="J92" s="8"/>
      <c r="K92" s="7" t="s">
        <v>517</v>
      </c>
      <c r="L92" s="8" t="str">
        <f aca="false">"https://www.openstreetmap.org/?mlat="&amp;MID(A92,1,9)&amp;"&amp;mlon="&amp;MID(B92,1,8)&amp;"#map=18/"&amp;MID(A92,1,9)&amp;"/"&amp;MID(B92,1,8)</f>
        <v>https://www.openstreetmap.org/?mlat=53.0726&amp;mlon=8.93655#map=18/53.0726/8.93655</v>
      </c>
      <c r="M92" s="8" t="str">
        <f aca="false">"https://opentopomap.org/#marker=17/"&amp;MID(A92,1,9)&amp;"/"&amp;MID(B92,1,8)</f>
        <v>https://opentopomap.org/#marker=17/53.0726/8.93655</v>
      </c>
    </row>
    <row r="93" customFormat="false" ht="14.15" hidden="false" customHeight="true" outlineLevel="0" collapsed="false">
      <c r="A93" s="7" t="s">
        <v>518</v>
      </c>
      <c r="B93" s="7" t="s">
        <v>519</v>
      </c>
      <c r="C93" s="14" t="s">
        <v>520</v>
      </c>
      <c r="D93" s="8" t="str">
        <f aca="false">"Ellen "&amp;F93</f>
        <v>Ellen 41c</v>
      </c>
      <c r="E93" s="8" t="str">
        <f aca="false">G93&amp;", "&amp;H93&amp;", "&amp;I93</f>
        <v>Lebrecht, H. A., Malermeister</v>
      </c>
      <c r="F93" s="15" t="s">
        <v>521</v>
      </c>
      <c r="G93" s="8" t="s">
        <v>522</v>
      </c>
      <c r="H93" s="8" t="s">
        <v>523</v>
      </c>
      <c r="I93" s="8" t="s">
        <v>524</v>
      </c>
      <c r="J93" s="8"/>
      <c r="K93" s="7" t="s">
        <v>525</v>
      </c>
      <c r="L93" s="8" t="str">
        <f aca="false">"https://www.openstreetmap.org/?mlat="&amp;MID(A93,1,9)&amp;"&amp;mlon="&amp;MID(B93,1,8)&amp;"#map=18/"&amp;MID(A93,1,9)&amp;"/"&amp;MID(B93,1,8)</f>
        <v>https://www.openstreetmap.org/?mlat=53.07359&amp;mlon=8.93652#map=18/53.07359/8.93652</v>
      </c>
      <c r="M93" s="8" t="str">
        <f aca="false">"https://opentopomap.org/#marker=17/"&amp;MID(A93,1,9)&amp;"/"&amp;MID(B93,1,8)</f>
        <v>https://opentopomap.org/#marker=17/53.07359/8.93652</v>
      </c>
    </row>
    <row r="94" customFormat="false" ht="14.15" hidden="false" customHeight="true" outlineLevel="0" collapsed="false">
      <c r="A94" s="7" t="s">
        <v>526</v>
      </c>
      <c r="B94" s="7" t="s">
        <v>527</v>
      </c>
      <c r="C94" s="14" t="s">
        <v>528</v>
      </c>
      <c r="D94" s="8" t="str">
        <f aca="false">"Ellen "&amp;F94</f>
        <v>Ellen 41d</v>
      </c>
      <c r="E94" s="8" t="str">
        <f aca="false">G94&amp;", "&amp;H94</f>
        <v>Lameter, Jakob</v>
      </c>
      <c r="F94" s="15" t="s">
        <v>529</v>
      </c>
      <c r="G94" s="8" t="s">
        <v>530</v>
      </c>
      <c r="H94" s="8" t="s">
        <v>531</v>
      </c>
      <c r="I94" s="8"/>
      <c r="J94" s="8"/>
      <c r="K94" s="7" t="s">
        <v>532</v>
      </c>
      <c r="L94" s="8" t="str">
        <f aca="false">"https://www.openstreetmap.org/?mlat="&amp;MID(A94,1,9)&amp;"&amp;mlon="&amp;MID(B94,1,8)&amp;"#map=18/"&amp;MID(A94,1,9)&amp;"/"&amp;MID(B94,1,8)</f>
        <v>https://www.openstreetmap.org/?mlat=53.07342&amp;mlon=8.93646#map=18/53.07342/8.93646</v>
      </c>
      <c r="M94" s="8" t="str">
        <f aca="false">"https://opentopomap.org/#marker=17/"&amp;MID(A94,1,9)&amp;"/"&amp;MID(B94,1,8)</f>
        <v>https://opentopomap.org/#marker=17/53.07342/8.93646</v>
      </c>
    </row>
    <row r="95" customFormat="false" ht="14.15" hidden="false" customHeight="true" outlineLevel="0" collapsed="false">
      <c r="A95" s="7" t="s">
        <v>533</v>
      </c>
      <c r="B95" s="7" t="s">
        <v>534</v>
      </c>
      <c r="C95" s="14" t="s">
        <v>535</v>
      </c>
      <c r="D95" s="8" t="str">
        <f aca="false">"Ellen "&amp;F95</f>
        <v>Ellen 41e</v>
      </c>
      <c r="E95" s="8" t="str">
        <f aca="false">G95&amp;", "&amp;H95&amp;", "&amp;I95</f>
        <v>Blome, Arnold, Wirt</v>
      </c>
      <c r="F95" s="15" t="s">
        <v>536</v>
      </c>
      <c r="G95" s="8" t="s">
        <v>537</v>
      </c>
      <c r="H95" s="8" t="s">
        <v>538</v>
      </c>
      <c r="I95" s="8" t="s">
        <v>484</v>
      </c>
      <c r="J95" s="8"/>
      <c r="K95" s="7" t="s">
        <v>539</v>
      </c>
      <c r="L95" s="8" t="str">
        <f aca="false">"https://www.openstreetmap.org/?mlat="&amp;MID(A95,1,9)&amp;"&amp;mlon="&amp;MID(B95,1,8)&amp;"#map=18/"&amp;MID(A95,1,9)&amp;"/"&amp;MID(B95,1,8)</f>
        <v>https://www.openstreetmap.org/?mlat=53.07289&amp;mlon=8.93627#map=18/53.07289/8.93627</v>
      </c>
      <c r="M95" s="8" t="str">
        <f aca="false">"https://opentopomap.org/#marker=17/"&amp;MID(A95,1,9)&amp;"/"&amp;MID(B95,1,8)</f>
        <v>https://opentopomap.org/#marker=17/53.07289/8.93627</v>
      </c>
    </row>
    <row r="96" customFormat="false" ht="14.15" hidden="false" customHeight="true" outlineLevel="0" collapsed="false">
      <c r="A96" s="7" t="s">
        <v>540</v>
      </c>
      <c r="B96" s="7" t="s">
        <v>541</v>
      </c>
      <c r="C96" s="14" t="s">
        <v>542</v>
      </c>
      <c r="D96" s="8" t="str">
        <f aca="false">"Ellen "&amp;F96</f>
        <v>Ellen 41e</v>
      </c>
      <c r="E96" s="8" t="str">
        <f aca="false">G96&amp;", "&amp;H96&amp;", "&amp;I96</f>
        <v>Hasselbrock, Heinr., Arbeiter</v>
      </c>
      <c r="F96" s="15" t="s">
        <v>536</v>
      </c>
      <c r="G96" s="8" t="s">
        <v>543</v>
      </c>
      <c r="H96" s="8" t="s">
        <v>108</v>
      </c>
      <c r="I96" s="8" t="s">
        <v>124</v>
      </c>
      <c r="J96" s="8"/>
      <c r="K96" s="7" t="s">
        <v>544</v>
      </c>
      <c r="L96" s="8" t="str">
        <f aca="false">"https://www.openstreetmap.org/?mlat="&amp;MID(A96,1,9)&amp;"&amp;mlon="&amp;MID(B96,1,8)&amp;"#map=18/"&amp;MID(A96,1,9)&amp;"/"&amp;MID(B96,1,8)</f>
        <v>https://www.openstreetmap.org/?mlat=53.07298&amp;mlon=8.936425#map=18/53.07298/8.936425</v>
      </c>
      <c r="M96" s="8" t="str">
        <f aca="false">"https://opentopomap.org/#marker=17/"&amp;MID(A96,1,9)&amp;"/"&amp;MID(B96,1,8)</f>
        <v>https://opentopomap.org/#marker=17/53.07298/8.936425</v>
      </c>
    </row>
    <row r="97" customFormat="false" ht="14.15" hidden="false" customHeight="true" outlineLevel="0" collapsed="false">
      <c r="A97" s="7" t="s">
        <v>545</v>
      </c>
      <c r="B97" s="7" t="s">
        <v>546</v>
      </c>
      <c r="C97" s="14" t="s">
        <v>547</v>
      </c>
      <c r="D97" s="8" t="str">
        <f aca="false">"Ellen "&amp;F97</f>
        <v>Ellen 41e</v>
      </c>
      <c r="E97" s="8" t="str">
        <f aca="false">G97&amp;", "&amp;H97&amp;", "&amp;I97</f>
        <v>Harling, Hinr., Arbeiter</v>
      </c>
      <c r="F97" s="15" t="s">
        <v>536</v>
      </c>
      <c r="G97" s="8" t="s">
        <v>548</v>
      </c>
      <c r="H97" s="8" t="s">
        <v>116</v>
      </c>
      <c r="I97" s="8" t="s">
        <v>124</v>
      </c>
      <c r="J97" s="8"/>
      <c r="K97" s="7" t="s">
        <v>549</v>
      </c>
      <c r="L97" s="8" t="str">
        <f aca="false">"https://www.openstreetmap.org/?mlat="&amp;MID(A97,1,9)&amp;"&amp;mlon="&amp;MID(B97,1,8)&amp;"#map=18/"&amp;MID(A97,1,9)&amp;"/"&amp;MID(B97,1,8)</f>
        <v>https://www.openstreetmap.org/?mlat=53.073011&amp;mlon=8.936521#map=18/53.073011/8.936521</v>
      </c>
      <c r="M97" s="8" t="str">
        <f aca="false">"https://opentopomap.org/#marker=17/"&amp;MID(A97,1,9)&amp;"/"&amp;MID(B97,1,8)</f>
        <v>https://opentopomap.org/#marker=17/53.073011/8.936521</v>
      </c>
    </row>
    <row r="98" customFormat="false" ht="14.15" hidden="false" customHeight="true" outlineLevel="0" collapsed="false">
      <c r="A98" s="7" t="s">
        <v>550</v>
      </c>
      <c r="B98" s="7" t="s">
        <v>551</v>
      </c>
      <c r="C98" s="14" t="s">
        <v>552</v>
      </c>
      <c r="D98" s="8" t="str">
        <f aca="false">"Ellen "&amp;F98</f>
        <v>Ellen 41f</v>
      </c>
      <c r="E98" s="8" t="str">
        <f aca="false">G98&amp;", "&amp;H98&amp;", "&amp;I98</f>
        <v>Dähn, Joh. Heinr. Aug., Wwe.</v>
      </c>
      <c r="F98" s="15" t="s">
        <v>553</v>
      </c>
      <c r="G98" s="8" t="s">
        <v>554</v>
      </c>
      <c r="H98" s="8" t="s">
        <v>555</v>
      </c>
      <c r="I98" s="8" t="s">
        <v>94</v>
      </c>
      <c r="J98" s="8"/>
      <c r="K98" s="7" t="s">
        <v>556</v>
      </c>
      <c r="L98" s="8" t="str">
        <f aca="false">"https://www.openstreetmap.org/?mlat="&amp;MID(A98,1,9)&amp;"&amp;mlon="&amp;MID(B98,1,8)&amp;"#map=18/"&amp;MID(A98,1,9)&amp;"/"&amp;MID(B98,1,8)</f>
        <v>https://www.openstreetmap.org/?mlat=53.07261&amp;mlon=8.936292#map=18/53.07261/8.936292</v>
      </c>
      <c r="M98" s="8" t="str">
        <f aca="false">"https://opentopomap.org/#marker=17/"&amp;MID(A98,1,9)&amp;"/"&amp;MID(B98,1,8)</f>
        <v>https://opentopomap.org/#marker=17/53.07261/8.936292</v>
      </c>
    </row>
    <row r="99" customFormat="false" ht="14.15" hidden="false" customHeight="true" outlineLevel="0" collapsed="false">
      <c r="A99" s="7" t="s">
        <v>557</v>
      </c>
      <c r="B99" s="7" t="s">
        <v>558</v>
      </c>
      <c r="C99" s="14" t="s">
        <v>559</v>
      </c>
      <c r="D99" s="8" t="str">
        <f aca="false">"Ellen "&amp;F99</f>
        <v>Ellen 41g</v>
      </c>
      <c r="E99" s="8" t="str">
        <f aca="false">G99&amp;", "&amp;H99&amp;", "&amp;I99&amp;"ei"</f>
        <v>Blome, Arnold, Bäckerei</v>
      </c>
      <c r="F99" s="15" t="s">
        <v>560</v>
      </c>
      <c r="G99" s="8" t="s">
        <v>537</v>
      </c>
      <c r="H99" s="8" t="s">
        <v>538</v>
      </c>
      <c r="I99" s="8" t="s">
        <v>561</v>
      </c>
      <c r="J99" s="8"/>
      <c r="K99" s="7" t="s">
        <v>562</v>
      </c>
      <c r="L99" s="8" t="str">
        <f aca="false">"https://www.openstreetmap.org/?mlat="&amp;MID(A99,1,9)&amp;"&amp;mlon="&amp;MID(B99,1,8)&amp;"#map=18/"&amp;MID(A99,1,9)&amp;"/"&amp;MID(B99,1,8)</f>
        <v>https://www.openstreetmap.org/?mlat=53.07317&amp;mlon=8.93635#map=18/53.07317/8.93635</v>
      </c>
      <c r="M99" s="8" t="str">
        <f aca="false">"https://opentopomap.org/#marker=17/"&amp;MID(A99,1,9)&amp;"/"&amp;MID(B99,1,8)</f>
        <v>https://opentopomap.org/#marker=17/53.07317/8.93635</v>
      </c>
    </row>
    <row r="100" customFormat="false" ht="14.15" hidden="false" customHeight="true" outlineLevel="0" collapsed="false">
      <c r="A100" s="7" t="s">
        <v>557</v>
      </c>
      <c r="B100" s="7" t="s">
        <v>558</v>
      </c>
      <c r="C100" s="14" t="s">
        <v>559</v>
      </c>
      <c r="D100" s="8" t="str">
        <f aca="false">"Ellen "&amp;F100</f>
        <v>Ellen 41g</v>
      </c>
      <c r="E100" s="8" t="str">
        <f aca="false">G100&amp;", "&amp;H100&amp;", "&amp;I100</f>
        <v>Eschrich, Robert, Barbier</v>
      </c>
      <c r="F100" s="15" t="s">
        <v>560</v>
      </c>
      <c r="G100" s="8" t="s">
        <v>563</v>
      </c>
      <c r="H100" s="8" t="s">
        <v>564</v>
      </c>
      <c r="I100" s="8" t="s">
        <v>565</v>
      </c>
      <c r="J100" s="8"/>
      <c r="K100" s="7" t="s">
        <v>562</v>
      </c>
      <c r="L100" s="8" t="str">
        <f aca="false">"https://www.openstreetmap.org/?mlat="&amp;MID(A100,1,9)&amp;"&amp;mlon="&amp;MID(B100,1,8)&amp;"#map=18/"&amp;MID(A100,1,9)&amp;"/"&amp;MID(B100,1,8)</f>
        <v>https://www.openstreetmap.org/?mlat=53.07317&amp;mlon=8.93635#map=18/53.07317/8.93635</v>
      </c>
      <c r="M100" s="8" t="str">
        <f aca="false">"https://opentopomap.org/#marker=17/"&amp;MID(A100,1,9)&amp;"/"&amp;MID(B100,1,8)</f>
        <v>https://opentopomap.org/#marker=17/53.07317/8.93635</v>
      </c>
    </row>
    <row r="101" customFormat="false" ht="14.15" hidden="false" customHeight="true" outlineLevel="0" collapsed="false">
      <c r="A101" s="7" t="s">
        <v>566</v>
      </c>
      <c r="B101" s="7" t="s">
        <v>567</v>
      </c>
      <c r="C101" s="14" t="s">
        <v>568</v>
      </c>
      <c r="D101" s="8" t="str">
        <f aca="false">"Ellen "&amp;F101</f>
        <v>Ellen 42</v>
      </c>
      <c r="E101" s="8" t="str">
        <f aca="false">G101&amp;", "&amp;H101&amp;", "&amp;I101</f>
        <v>Behrens, Berend, Landmann</v>
      </c>
      <c r="F101" s="15" t="n">
        <v>42</v>
      </c>
      <c r="G101" s="8" t="s">
        <v>178</v>
      </c>
      <c r="H101" s="8" t="s">
        <v>229</v>
      </c>
      <c r="I101" s="8" t="s">
        <v>80</v>
      </c>
      <c r="J101" s="8"/>
      <c r="K101" s="7" t="s">
        <v>569</v>
      </c>
      <c r="L101" s="8" t="str">
        <f aca="false">"https://www.openstreetmap.org/?mlat="&amp;MID(A101,1,9)&amp;"&amp;mlon="&amp;MID(B101,1,8)&amp;"#map=18/"&amp;MID(A101,1,9)&amp;"/"&amp;MID(B101,1,8)</f>
        <v>https://www.openstreetmap.org/?mlat=53.074476&amp;mlon=8.93696#map=18/53.074476/8.93696</v>
      </c>
      <c r="M101" s="8" t="str">
        <f aca="false">"https://opentopomap.org/#marker=17/"&amp;MID(A101,1,9)&amp;"/"&amp;MID(B101,1,8)</f>
        <v>https://opentopomap.org/#marker=17/53.074476/8.93696</v>
      </c>
    </row>
    <row r="102" customFormat="false" ht="14.15" hidden="false" customHeight="true" outlineLevel="0" collapsed="false">
      <c r="A102" s="7" t="s">
        <v>570</v>
      </c>
      <c r="B102" s="7" t="s">
        <v>571</v>
      </c>
      <c r="C102" s="14" t="s">
        <v>572</v>
      </c>
      <c r="D102" s="8" t="str">
        <f aca="false">"Ellen "&amp;F102</f>
        <v>Ellen 42c</v>
      </c>
      <c r="E102" s="8" t="str">
        <f aca="false">G102&amp;", "&amp;H102&amp;", "&amp;I102</f>
        <v>Bartels, Herm., Lehrer</v>
      </c>
      <c r="F102" s="15" t="s">
        <v>573</v>
      </c>
      <c r="G102" s="8" t="s">
        <v>574</v>
      </c>
      <c r="H102" s="8" t="s">
        <v>86</v>
      </c>
      <c r="I102" s="8" t="s">
        <v>575</v>
      </c>
      <c r="J102" s="8"/>
      <c r="K102" s="7" t="s">
        <v>576</v>
      </c>
      <c r="L102" s="8" t="str">
        <f aca="false">"https://www.openstreetmap.org/?mlat="&amp;MID(A102,1,9)&amp;"&amp;mlon="&amp;MID(B102,1,8)&amp;"#map=18/"&amp;MID(A102,1,9)&amp;"/"&amp;MID(B102,1,8)</f>
        <v>https://www.openstreetmap.org/?mlat=53.07236&amp;mlon=8.935443#map=18/53.07236/8.935443</v>
      </c>
      <c r="M102" s="8" t="str">
        <f aca="false">"https://opentopomap.org/#marker=17/"&amp;MID(A102,1,9)&amp;"/"&amp;MID(B102,1,8)</f>
        <v>https://opentopomap.org/#marker=17/53.07236/8.935443</v>
      </c>
    </row>
    <row r="103" customFormat="false" ht="14.15" hidden="false" customHeight="true" outlineLevel="0" collapsed="false">
      <c r="A103" s="7" t="s">
        <v>570</v>
      </c>
      <c r="B103" s="7" t="s">
        <v>571</v>
      </c>
      <c r="C103" s="14" t="s">
        <v>572</v>
      </c>
      <c r="D103" s="8" t="str">
        <f aca="false">"Ellen "&amp;F103</f>
        <v>Ellen 42c</v>
      </c>
      <c r="E103" s="8" t="str">
        <f aca="false">G103&amp;", "&amp;H103&amp;", "&amp;I103</f>
        <v>Bartels, Herm., Zimmermann</v>
      </c>
      <c r="F103" s="15" t="s">
        <v>573</v>
      </c>
      <c r="G103" s="8" t="s">
        <v>574</v>
      </c>
      <c r="H103" s="8" t="s">
        <v>86</v>
      </c>
      <c r="I103" s="8" t="s">
        <v>317</v>
      </c>
      <c r="J103" s="8"/>
      <c r="K103" s="7" t="s">
        <v>576</v>
      </c>
      <c r="L103" s="8" t="str">
        <f aca="false">"https://www.openstreetmap.org/?mlat="&amp;MID(A103,1,9)&amp;"&amp;mlon="&amp;MID(B103,1,8)&amp;"#map=18/"&amp;MID(A103,1,9)&amp;"/"&amp;MID(B103,1,8)</f>
        <v>https://www.openstreetmap.org/?mlat=53.07236&amp;mlon=8.935443#map=18/53.07236/8.935443</v>
      </c>
      <c r="M103" s="8" t="str">
        <f aca="false">"https://opentopomap.org/#marker=17/"&amp;MID(A103,1,9)&amp;"/"&amp;MID(B103,1,8)</f>
        <v>https://opentopomap.org/#marker=17/53.07236/8.935443</v>
      </c>
    </row>
    <row r="104" customFormat="false" ht="14.15" hidden="false" customHeight="true" outlineLevel="0" collapsed="false">
      <c r="A104" s="7" t="s">
        <v>577</v>
      </c>
      <c r="B104" s="7" t="s">
        <v>578</v>
      </c>
      <c r="C104" s="14" t="s">
        <v>579</v>
      </c>
      <c r="D104" s="8" t="str">
        <f aca="false">"Ellen "&amp;F104</f>
        <v>Ellen 42d</v>
      </c>
      <c r="E104" s="8" t="str">
        <f aca="false">G104&amp;", "&amp;H104&amp;", "&amp;I104</f>
        <v>Dähn, Herm., Maurer</v>
      </c>
      <c r="F104" s="15" t="s">
        <v>580</v>
      </c>
      <c r="G104" s="8" t="s">
        <v>554</v>
      </c>
      <c r="H104" s="8" t="s">
        <v>86</v>
      </c>
      <c r="I104" s="8" t="s">
        <v>109</v>
      </c>
      <c r="J104" s="8"/>
      <c r="K104" s="7" t="s">
        <v>581</v>
      </c>
      <c r="L104" s="8" t="str">
        <f aca="false">"https://www.openstreetmap.org/?mlat="&amp;MID(A104,1,9)&amp;"&amp;mlon="&amp;MID(B104,1,8)&amp;"#map=18/"&amp;MID(A104,1,9)&amp;"/"&amp;MID(B104,1,8)</f>
        <v>https://www.openstreetmap.org/?mlat=53.07254&amp;mlon=8.935543#map=18/53.07254/8.935543</v>
      </c>
      <c r="M104" s="8" t="str">
        <f aca="false">"https://opentopomap.org/#marker=17/"&amp;MID(A104,1,9)&amp;"/"&amp;MID(B104,1,8)</f>
        <v>https://opentopomap.org/#marker=17/53.07254/8.935543</v>
      </c>
    </row>
    <row r="105" customFormat="false" ht="14.15" hidden="false" customHeight="true" outlineLevel="0" collapsed="false">
      <c r="A105" s="7" t="s">
        <v>577</v>
      </c>
      <c r="B105" s="7" t="s">
        <v>578</v>
      </c>
      <c r="C105" s="14" t="s">
        <v>579</v>
      </c>
      <c r="D105" s="8" t="str">
        <f aca="false">"Ellen "&amp;F105</f>
        <v>Ellen 42d</v>
      </c>
      <c r="E105" s="8" t="str">
        <f aca="false">G105&amp;", "&amp;H105&amp;", "&amp;I105</f>
        <v>Elmers, Hinr., Arbeiter</v>
      </c>
      <c r="F105" s="15" t="s">
        <v>580</v>
      </c>
      <c r="G105" s="8" t="s">
        <v>505</v>
      </c>
      <c r="H105" s="8" t="s">
        <v>116</v>
      </c>
      <c r="I105" s="8" t="s">
        <v>124</v>
      </c>
      <c r="J105" s="8"/>
      <c r="K105" s="7" t="s">
        <v>581</v>
      </c>
      <c r="L105" s="8" t="str">
        <f aca="false">"https://www.openstreetmap.org/?mlat="&amp;MID(A105,1,9)&amp;"&amp;mlon="&amp;MID(B105,1,8)&amp;"#map=18/"&amp;MID(A105,1,9)&amp;"/"&amp;MID(B105,1,8)</f>
        <v>https://www.openstreetmap.org/?mlat=53.07254&amp;mlon=8.935543#map=18/53.07254/8.935543</v>
      </c>
      <c r="M105" s="8" t="str">
        <f aca="false">"https://opentopomap.org/#marker=17/"&amp;MID(A105,1,9)&amp;"/"&amp;MID(B105,1,8)</f>
        <v>https://opentopomap.org/#marker=17/53.07254/8.935543</v>
      </c>
    </row>
    <row r="106" customFormat="false" ht="14.15" hidden="false" customHeight="true" outlineLevel="0" collapsed="false">
      <c r="A106" s="7" t="s">
        <v>582</v>
      </c>
      <c r="B106" s="7" t="s">
        <v>583</v>
      </c>
      <c r="C106" s="14" t="s">
        <v>584</v>
      </c>
      <c r="D106" s="8" t="str">
        <f aca="false">"Ellen "&amp;F106</f>
        <v>Ellen 42e</v>
      </c>
      <c r="E106" s="8" t="str">
        <f aca="false">G106&amp;", "&amp;H106&amp;", "&amp;I106</f>
        <v>Blome, Hinr., Maurer</v>
      </c>
      <c r="F106" s="15" t="s">
        <v>585</v>
      </c>
      <c r="G106" s="8" t="s">
        <v>537</v>
      </c>
      <c r="H106" s="8" t="s">
        <v>116</v>
      </c>
      <c r="I106" s="8" t="s">
        <v>109</v>
      </c>
      <c r="J106" s="8"/>
      <c r="K106" s="7" t="s">
        <v>586</v>
      </c>
      <c r="L106" s="8" t="str">
        <f aca="false">"https://www.openstreetmap.org/?mlat="&amp;MID(A106,1,9)&amp;"&amp;mlon="&amp;MID(B106,1,8)&amp;"#map=18/"&amp;MID(A106,1,9)&amp;"/"&amp;MID(B106,1,8)</f>
        <v>https://www.openstreetmap.org/?mlat=53.07276&amp;mlon=8.93562#map=18/53.07276/8.93562</v>
      </c>
      <c r="M106" s="8" t="str">
        <f aca="false">"https://opentopomap.org/#marker=17/"&amp;MID(A106,1,9)&amp;"/"&amp;MID(B106,1,8)</f>
        <v>https://opentopomap.org/#marker=17/53.07276/8.93562</v>
      </c>
    </row>
    <row r="107" customFormat="false" ht="14.15" hidden="false" customHeight="true" outlineLevel="0" collapsed="false">
      <c r="A107" s="7" t="s">
        <v>587</v>
      </c>
      <c r="B107" s="7" t="s">
        <v>588</v>
      </c>
      <c r="C107" s="14" t="s">
        <v>589</v>
      </c>
      <c r="D107" s="8" t="str">
        <f aca="false">"Ellen "&amp;F107</f>
        <v>Ellen 43</v>
      </c>
      <c r="E107" s="8" t="str">
        <f aca="false">G107&amp;", "&amp;H107&amp;", "&amp;I107</f>
        <v>Koch, Hinrich, Wwe.</v>
      </c>
      <c r="F107" s="15" t="n">
        <v>43</v>
      </c>
      <c r="G107" s="8" t="s">
        <v>590</v>
      </c>
      <c r="H107" s="8" t="s">
        <v>389</v>
      </c>
      <c r="I107" s="8" t="s">
        <v>94</v>
      </c>
      <c r="J107" s="8"/>
      <c r="K107" s="7" t="s">
        <v>591</v>
      </c>
      <c r="L107" s="8" t="str">
        <f aca="false">"https://www.openstreetmap.org/?mlat="&amp;MID(A107,1,9)&amp;"&amp;mlon="&amp;MID(B107,1,8)&amp;"#map=18/"&amp;MID(A107,1,9)&amp;"/"&amp;MID(B107,1,8)</f>
        <v>https://www.openstreetmap.org/?mlat=53.07191&amp;mlon=8.9393#map=18/53.07191/8.9393</v>
      </c>
      <c r="M107" s="8" t="str">
        <f aca="false">"https://opentopomap.org/#marker=17/"&amp;MID(A107,1,9)&amp;"/"&amp;MID(B107,1,8)</f>
        <v>https://opentopomap.org/#marker=17/53.07191/8.9393</v>
      </c>
    </row>
    <row r="108" customFormat="false" ht="14.15" hidden="false" customHeight="true" outlineLevel="0" collapsed="false">
      <c r="A108" s="7" t="s">
        <v>592</v>
      </c>
      <c r="B108" s="7" t="s">
        <v>593</v>
      </c>
      <c r="C108" s="14" t="s">
        <v>594</v>
      </c>
      <c r="D108" s="8" t="str">
        <f aca="false">"Ellen "&amp;F108</f>
        <v>Ellen 44</v>
      </c>
      <c r="E108" s="8" t="str">
        <f aca="false">G108&amp;", "&amp;H108&amp;", "&amp;I108</f>
        <v>Boschen, Friedr., Arbeiter</v>
      </c>
      <c r="F108" s="15" t="n">
        <v>44</v>
      </c>
      <c r="G108" s="8" t="s">
        <v>364</v>
      </c>
      <c r="H108" s="8" t="s">
        <v>365</v>
      </c>
      <c r="I108" s="8" t="s">
        <v>124</v>
      </c>
      <c r="J108" s="8"/>
      <c r="K108" s="7" t="s">
        <v>595</v>
      </c>
      <c r="L108" s="8" t="str">
        <f aca="false">"https://www.openstreetmap.org/?mlat="&amp;MID(A108,1,9)&amp;"&amp;mlon="&amp;MID(B108,1,8)&amp;"#map=18/"&amp;MID(A108,1,9)&amp;"/"&amp;MID(B108,1,8)</f>
        <v>https://www.openstreetmap.org/?mlat=53.071034&amp;mlon=8.940988#map=18/53.071034/8.940988</v>
      </c>
      <c r="M108" s="8" t="str">
        <f aca="false">"https://opentopomap.org/#marker=17/"&amp;MID(A108,1,9)&amp;"/"&amp;MID(B108,1,8)</f>
        <v>https://opentopomap.org/#marker=17/53.071034/8.940988</v>
      </c>
    </row>
    <row r="109" customFormat="false" ht="14.15" hidden="false" customHeight="true" outlineLevel="0" collapsed="false">
      <c r="A109" s="7" t="s">
        <v>596</v>
      </c>
      <c r="B109" s="7" t="s">
        <v>597</v>
      </c>
      <c r="C109" s="14" t="s">
        <v>598</v>
      </c>
      <c r="D109" s="8" t="str">
        <f aca="false">"Ellen "&amp;F109</f>
        <v>Ellen 46</v>
      </c>
      <c r="E109" s="8" t="str">
        <f aca="false">G109&amp;", "&amp;H109&amp;", "&amp;I109</f>
        <v>Graffstedt, Heinr., Ehefrau</v>
      </c>
      <c r="F109" s="15" t="n">
        <v>46</v>
      </c>
      <c r="G109" s="8" t="s">
        <v>489</v>
      </c>
      <c r="H109" s="8" t="s">
        <v>108</v>
      </c>
      <c r="I109" s="8" t="s">
        <v>599</v>
      </c>
      <c r="J109" s="8"/>
      <c r="K109" s="7" t="s">
        <v>600</v>
      </c>
      <c r="L109" s="8" t="str">
        <f aca="false">"https://www.openstreetmap.org/?mlat="&amp;MID(A109,1,9)&amp;"&amp;mlon="&amp;MID(B109,1,8)&amp;"#map=18/"&amp;MID(A109,1,9)&amp;"/"&amp;MID(B109,1,8)</f>
        <v>https://www.openstreetmap.org/?mlat=53.0705&amp;mlon=8.94171#map=18/53.0705/8.94171</v>
      </c>
      <c r="M109" s="8" t="str">
        <f aca="false">"https://opentopomap.org/#marker=17/"&amp;MID(A109,1,9)&amp;"/"&amp;MID(B109,1,8)</f>
        <v>https://opentopomap.org/#marker=17/53.0705/8.94171</v>
      </c>
    </row>
    <row r="110" customFormat="false" ht="14.15" hidden="false" customHeight="true" outlineLevel="0" collapsed="false">
      <c r="A110" s="7" t="s">
        <v>601</v>
      </c>
      <c r="B110" s="7" t="s">
        <v>602</v>
      </c>
      <c r="C110" s="14" t="s">
        <v>603</v>
      </c>
      <c r="D110" s="8" t="str">
        <f aca="false">"Ellen "&amp;F110</f>
        <v>Ellen 47</v>
      </c>
      <c r="E110" s="8" t="str">
        <f aca="false">G110&amp;", "&amp;H110&amp;", "&amp;I110</f>
        <v>Grieme, Heinr., Wwe.</v>
      </c>
      <c r="F110" s="15" t="n">
        <v>47</v>
      </c>
      <c r="G110" s="8" t="s">
        <v>604</v>
      </c>
      <c r="H110" s="8" t="s">
        <v>108</v>
      </c>
      <c r="I110" s="8" t="s">
        <v>94</v>
      </c>
      <c r="J110" s="8"/>
      <c r="K110" s="7" t="s">
        <v>605</v>
      </c>
      <c r="L110" s="8" t="str">
        <f aca="false">"https://www.openstreetmap.org/?mlat="&amp;MID(A110,1,9)&amp;"&amp;mlon="&amp;MID(B110,1,8)&amp;"#map=18/"&amp;MID(A110,1,9)&amp;"/"&amp;MID(B110,1,8)</f>
        <v>https://www.openstreetmap.org/?mlat=53.07003&amp;mlon=8.94298#map=18/53.07003/8.94298</v>
      </c>
      <c r="M110" s="8" t="str">
        <f aca="false">"https://opentopomap.org/#marker=17/"&amp;MID(A110,1,9)&amp;"/"&amp;MID(B110,1,8)</f>
        <v>https://opentopomap.org/#marker=17/53.07003/8.94298</v>
      </c>
    </row>
    <row r="111" customFormat="false" ht="14.15" hidden="false" customHeight="true" outlineLevel="0" collapsed="false">
      <c r="A111" s="7" t="s">
        <v>601</v>
      </c>
      <c r="B111" s="7" t="s">
        <v>602</v>
      </c>
      <c r="C111" s="14" t="s">
        <v>603</v>
      </c>
      <c r="D111" s="8" t="str">
        <f aca="false">"Ellen "&amp;F111</f>
        <v>Ellen 47</v>
      </c>
      <c r="E111" s="8" t="str">
        <f aca="false">G111&amp;", "&amp;H111&amp;", "&amp;I111</f>
        <v>Grieme, Herm., Arbeiter</v>
      </c>
      <c r="F111" s="15" t="n">
        <v>47</v>
      </c>
      <c r="G111" s="8" t="s">
        <v>604</v>
      </c>
      <c r="H111" s="8" t="s">
        <v>86</v>
      </c>
      <c r="I111" s="8" t="s">
        <v>124</v>
      </c>
      <c r="J111" s="8"/>
      <c r="K111" s="7" t="s">
        <v>605</v>
      </c>
      <c r="L111" s="8" t="str">
        <f aca="false">"https://www.openstreetmap.org/?mlat="&amp;MID(A111,1,9)&amp;"&amp;mlon="&amp;MID(B111,1,8)&amp;"#map=18/"&amp;MID(A111,1,9)&amp;"/"&amp;MID(B111,1,8)</f>
        <v>https://www.openstreetmap.org/?mlat=53.07003&amp;mlon=8.94298#map=18/53.07003/8.94298</v>
      </c>
      <c r="M111" s="8" t="str">
        <f aca="false">"https://opentopomap.org/#marker=17/"&amp;MID(A111,1,9)&amp;"/"&amp;MID(B111,1,8)</f>
        <v>https://opentopomap.org/#marker=17/53.07003/8.94298</v>
      </c>
    </row>
    <row r="112" customFormat="false" ht="14.15" hidden="false" customHeight="true" outlineLevel="0" collapsed="false">
      <c r="A112" s="7" t="s">
        <v>606</v>
      </c>
      <c r="B112" s="7" t="s">
        <v>607</v>
      </c>
      <c r="C112" s="14" t="s">
        <v>608</v>
      </c>
      <c r="D112" s="8" t="str">
        <f aca="false">"Ellen "&amp;F112</f>
        <v>Ellen 48</v>
      </c>
      <c r="E112" s="8" t="str">
        <f aca="false">G112&amp;", "&amp;H112&amp;", "&amp;I112</f>
        <v>Lindemann, Joh. Diedr., Arbeiter</v>
      </c>
      <c r="F112" s="15" t="n">
        <v>48</v>
      </c>
      <c r="G112" s="8" t="s">
        <v>381</v>
      </c>
      <c r="H112" s="8" t="s">
        <v>609</v>
      </c>
      <c r="I112" s="8" t="s">
        <v>124</v>
      </c>
      <c r="J112" s="8"/>
      <c r="K112" s="7" t="s">
        <v>610</v>
      </c>
      <c r="L112" s="8" t="str">
        <f aca="false">"https://www.openstreetmap.org/?mlat="&amp;MID(A112,1,9)&amp;"&amp;mlon="&amp;MID(B112,1,8)&amp;"#map=18/"&amp;MID(A112,1,9)&amp;"/"&amp;MID(B112,1,8)</f>
        <v>https://www.openstreetmap.org/?mlat=53.069753&amp;mlon=8.943688#map=18/53.069753/8.943688</v>
      </c>
      <c r="M112" s="8" t="str">
        <f aca="false">"https://opentopomap.org/#marker=17/"&amp;MID(A112,1,9)&amp;"/"&amp;MID(B112,1,8)</f>
        <v>https://opentopomap.org/#marker=17/53.069753/8.943688</v>
      </c>
    </row>
    <row r="113" customFormat="false" ht="14.15" hidden="false" customHeight="true" outlineLevel="0" collapsed="false">
      <c r="A113" s="7" t="s">
        <v>611</v>
      </c>
      <c r="B113" s="7" t="s">
        <v>612</v>
      </c>
      <c r="C113" s="14" t="s">
        <v>613</v>
      </c>
      <c r="D113" s="8" t="str">
        <f aca="false">"Ellen "&amp;F113</f>
        <v>Ellen 49</v>
      </c>
      <c r="E113" s="8" t="str">
        <f aca="false">G113&amp;", "&amp;H113&amp;", "&amp;I113</f>
        <v>Heuer, Joh., Arbeiter</v>
      </c>
      <c r="F113" s="15" t="n">
        <v>49</v>
      </c>
      <c r="G113" s="8" t="s">
        <v>614</v>
      </c>
      <c r="H113" s="8" t="s">
        <v>79</v>
      </c>
      <c r="I113" s="8" t="s">
        <v>124</v>
      </c>
      <c r="J113" s="8"/>
      <c r="K113" s="7" t="s">
        <v>615</v>
      </c>
      <c r="L113" s="8" t="str">
        <f aca="false">"https://www.openstreetmap.org/?mlat="&amp;MID(A113,1,9)&amp;"&amp;mlon="&amp;MID(B113,1,8)&amp;"#map=18/"&amp;MID(A113,1,9)&amp;"/"&amp;MID(B113,1,8)</f>
        <v>https://www.openstreetmap.org/?mlat=53.071562&amp;mlon=8.942748#map=18/53.071562/8.942748</v>
      </c>
      <c r="M113" s="8" t="str">
        <f aca="false">"https://opentopomap.org/#marker=17/"&amp;MID(A113,1,9)&amp;"/"&amp;MID(B113,1,8)</f>
        <v>https://opentopomap.org/#marker=17/53.071562/8.942748</v>
      </c>
    </row>
    <row r="114" customFormat="false" ht="14.15" hidden="false" customHeight="true" outlineLevel="0" collapsed="false">
      <c r="A114" s="7" t="s">
        <v>616</v>
      </c>
      <c r="B114" s="7" t="s">
        <v>617</v>
      </c>
      <c r="C114" s="14" t="s">
        <v>618</v>
      </c>
      <c r="D114" s="8" t="str">
        <f aca="false">"Ellen "&amp;F114</f>
        <v>Ellen 50</v>
      </c>
      <c r="E114" s="8" t="str">
        <f aca="false">G114&amp;", "&amp;H114&amp;", "&amp;I114</f>
        <v>Kriegshammer, Georg, Korbmacher</v>
      </c>
      <c r="F114" s="15" t="n">
        <v>50</v>
      </c>
      <c r="G114" s="8" t="s">
        <v>619</v>
      </c>
      <c r="H114" s="8" t="s">
        <v>218</v>
      </c>
      <c r="I114" s="8" t="s">
        <v>620</v>
      </c>
      <c r="J114" s="8"/>
      <c r="K114" s="7" t="s">
        <v>621</v>
      </c>
      <c r="L114" s="8" t="str">
        <f aca="false">"https://www.openstreetmap.org/?mlat="&amp;MID(A114,1,9)&amp;"&amp;mlon="&amp;MID(B114,1,8)&amp;"#map=18/"&amp;MID(A114,1,9)&amp;"/"&amp;MID(B114,1,8)</f>
        <v>https://www.openstreetmap.org/?mlat=53.071604&amp;mlon=8.942685#map=18/53.071604/8.942685</v>
      </c>
      <c r="M114" s="8" t="str">
        <f aca="false">"https://opentopomap.org/#marker=17/"&amp;MID(A114,1,9)&amp;"/"&amp;MID(B114,1,8)</f>
        <v>https://opentopomap.org/#marker=17/53.071604/8.942685</v>
      </c>
    </row>
    <row r="115" customFormat="false" ht="14.15" hidden="false" customHeight="true" outlineLevel="0" collapsed="false">
      <c r="A115" s="7" t="s">
        <v>622</v>
      </c>
      <c r="B115" s="7" t="s">
        <v>623</v>
      </c>
      <c r="C115" s="14" t="s">
        <v>624</v>
      </c>
      <c r="D115" s="8" t="str">
        <f aca="false">"Ellen "&amp;F115</f>
        <v>Ellen 51</v>
      </c>
      <c r="E115" s="8" t="str">
        <f aca="false">G115&amp;", "&amp;H115&amp;", "&amp;I115</f>
        <v>Behrens, Herm., Schneider</v>
      </c>
      <c r="F115" s="15" t="n">
        <v>51</v>
      </c>
      <c r="G115" s="8" t="s">
        <v>178</v>
      </c>
      <c r="H115" s="8" t="s">
        <v>86</v>
      </c>
      <c r="I115" s="8" t="s">
        <v>625</v>
      </c>
      <c r="J115" s="8"/>
      <c r="K115" s="7" t="s">
        <v>626</v>
      </c>
      <c r="L115" s="8" t="str">
        <f aca="false">"https://www.openstreetmap.org/?mlat="&amp;MID(A115,1,9)&amp;"&amp;mlon="&amp;MID(B115,1,8)&amp;"#map=18/"&amp;MID(A115,1,9)&amp;"/"&amp;MID(B115,1,8)</f>
        <v>https://www.openstreetmap.org/?mlat=53.07219&amp;mlon=8.94364#map=18/53.07219/8.94364</v>
      </c>
      <c r="M115" s="8" t="str">
        <f aca="false">"https://opentopomap.org/#marker=17/"&amp;MID(A115,1,9)&amp;"/"&amp;MID(B115,1,8)</f>
        <v>https://opentopomap.org/#marker=17/53.07219/8.94364</v>
      </c>
    </row>
    <row r="116" customFormat="false" ht="14.15" hidden="false" customHeight="true" outlineLevel="0" collapsed="false">
      <c r="A116" s="7" t="s">
        <v>627</v>
      </c>
      <c r="B116" s="7" t="s">
        <v>628</v>
      </c>
      <c r="C116" s="14" t="s">
        <v>629</v>
      </c>
      <c r="D116" s="8" t="str">
        <f aca="false">"Ellen "&amp;F116</f>
        <v>Ellen 52</v>
      </c>
      <c r="E116" s="8" t="str">
        <f aca="false">G116&amp;", "&amp;H116&amp;", "&amp;I116</f>
        <v>Meyer, Johann, Arbeiter</v>
      </c>
      <c r="F116" s="15" t="n">
        <v>52</v>
      </c>
      <c r="G116" s="8" t="s">
        <v>303</v>
      </c>
      <c r="H116" s="8" t="s">
        <v>630</v>
      </c>
      <c r="I116" s="8" t="s">
        <v>124</v>
      </c>
      <c r="J116" s="8"/>
      <c r="K116" s="7" t="s">
        <v>631</v>
      </c>
      <c r="L116" s="8" t="str">
        <f aca="false">"https://www.openstreetmap.org/?mlat="&amp;MID(A116,1,9)&amp;"&amp;mlon="&amp;MID(B116,1,8)&amp;"#map=18/"&amp;MID(A116,1,9)&amp;"/"&amp;MID(B116,1,8)</f>
        <v>https://www.openstreetmap.org/?mlat=53.07215&amp;mlon=8.94373#map=18/53.07215/8.94373</v>
      </c>
      <c r="M116" s="8" t="str">
        <f aca="false">"https://opentopomap.org/#marker=17/"&amp;MID(A116,1,9)&amp;"/"&amp;MID(B116,1,8)</f>
        <v>https://opentopomap.org/#marker=17/53.07215/8.94373</v>
      </c>
    </row>
    <row r="117" customFormat="false" ht="14.15" hidden="false" customHeight="true" outlineLevel="0" collapsed="false">
      <c r="A117" s="7" t="s">
        <v>632</v>
      </c>
      <c r="B117" s="7" t="s">
        <v>633</v>
      </c>
      <c r="C117" s="14" t="s">
        <v>634</v>
      </c>
      <c r="D117" s="8" t="str">
        <f aca="false">"Ellen "&amp;F117</f>
        <v>Ellen 53</v>
      </c>
      <c r="E117" s="8" t="str">
        <f aca="false">G117&amp;", "&amp;H117&amp;", "&amp;I117</f>
        <v>Meier, Christ., Wwe.</v>
      </c>
      <c r="F117" s="15" t="n">
        <v>53</v>
      </c>
      <c r="G117" s="8" t="s">
        <v>207</v>
      </c>
      <c r="H117" s="8" t="s">
        <v>350</v>
      </c>
      <c r="I117" s="8" t="s">
        <v>94</v>
      </c>
      <c r="J117" s="8"/>
      <c r="K117" s="7" t="s">
        <v>635</v>
      </c>
      <c r="L117" s="8" t="str">
        <f aca="false">"https://www.openstreetmap.org/?mlat="&amp;MID(A117,1,9)&amp;"&amp;mlon="&amp;MID(B117,1,8)&amp;"#map=18/"&amp;MID(A117,1,9)&amp;"/"&amp;MID(B117,1,8)</f>
        <v>https://www.openstreetmap.org/?mlat=53.07222&amp;mlon=8.94337#map=18/53.07222/8.94337</v>
      </c>
      <c r="M117" s="8" t="str">
        <f aca="false">"https://opentopomap.org/#marker=17/"&amp;MID(A117,1,9)&amp;"/"&amp;MID(B117,1,8)</f>
        <v>https://opentopomap.org/#marker=17/53.07222/8.94337</v>
      </c>
    </row>
    <row r="118" customFormat="false" ht="14.15" hidden="false" customHeight="true" outlineLevel="0" collapsed="false">
      <c r="A118" s="7" t="s">
        <v>636</v>
      </c>
      <c r="B118" s="7" t="s">
        <v>637</v>
      </c>
      <c r="C118" s="14" t="s">
        <v>638</v>
      </c>
      <c r="D118" s="8" t="str">
        <f aca="false">"Ellen "&amp;F118</f>
        <v>Ellen 54</v>
      </c>
      <c r="E118" s="8" t="str">
        <f aca="false">J118&amp;", "&amp;G118&amp;", "&amp;H118&amp;", "&amp;I118</f>
        <v>Armenhaus, Elmers, Arnold, Arbeiter</v>
      </c>
      <c r="F118" s="15" t="n">
        <v>54</v>
      </c>
      <c r="G118" s="8" t="s">
        <v>505</v>
      </c>
      <c r="H118" s="8" t="s">
        <v>538</v>
      </c>
      <c r="I118" s="8" t="s">
        <v>124</v>
      </c>
      <c r="J118" s="8" t="s">
        <v>639</v>
      </c>
      <c r="K118" s="7" t="s">
        <v>640</v>
      </c>
      <c r="L118" s="8" t="str">
        <f aca="false">"https://www.openstreetmap.org/?mlat="&amp;MID(A118,1,9)&amp;"&amp;mlon="&amp;MID(B118,1,8)&amp;"#map=18/"&amp;MID(A118,1,9)&amp;"/"&amp;MID(B118,1,8)</f>
        <v>https://www.openstreetmap.org/?mlat=53.073025&amp;mlon=8.943989#map=18/53.073025/8.943989</v>
      </c>
      <c r="M118" s="8" t="str">
        <f aca="false">"https://opentopomap.org/#marker=17/"&amp;MID(A118,1,9)&amp;"/"&amp;MID(B118,1,8)</f>
        <v>https://opentopomap.org/#marker=17/53.073025/8.943989</v>
      </c>
    </row>
    <row r="119" customFormat="false" ht="14.15" hidden="false" customHeight="true" outlineLevel="0" collapsed="false">
      <c r="A119" s="7" t="s">
        <v>636</v>
      </c>
      <c r="B119" s="7" t="s">
        <v>637</v>
      </c>
      <c r="C119" s="14" t="s">
        <v>641</v>
      </c>
      <c r="D119" s="8" t="str">
        <f aca="false">"Ellen "&amp;F119</f>
        <v>Ellen 54</v>
      </c>
      <c r="E119" s="8" t="str">
        <f aca="false">G119&amp;", "&amp;H119&amp;", "&amp;I119</f>
        <v>Gartelmann, Joh., Arbeiter</v>
      </c>
      <c r="F119" s="15" t="n">
        <v>54</v>
      </c>
      <c r="G119" s="8" t="s">
        <v>642</v>
      </c>
      <c r="H119" s="8" t="s">
        <v>79</v>
      </c>
      <c r="I119" s="8" t="s">
        <v>124</v>
      </c>
      <c r="J119" s="8"/>
      <c r="K119" s="7" t="s">
        <v>640</v>
      </c>
      <c r="L119" s="8" t="str">
        <f aca="false">"https://www.openstreetmap.org/?mlat="&amp;MID(A119,1,9)&amp;"&amp;mlon="&amp;MID(B119,1,8)&amp;"#map=18/"&amp;MID(A119,1,9)&amp;"/"&amp;MID(B119,1,8)</f>
        <v>https://www.openstreetmap.org/?mlat=53.073025&amp;mlon=8.943989#map=18/53.073025/8.943989</v>
      </c>
      <c r="M119" s="8" t="str">
        <f aca="false">"https://opentopomap.org/#marker=17/"&amp;MID(A119,1,9)&amp;"/"&amp;MID(B119,1,8)</f>
        <v>https://opentopomap.org/#marker=17/53.073025/8.943989</v>
      </c>
    </row>
    <row r="120" customFormat="false" ht="14.15" hidden="false" customHeight="true" outlineLevel="0" collapsed="false">
      <c r="A120" s="7" t="s">
        <v>643</v>
      </c>
      <c r="B120" s="7" t="s">
        <v>644</v>
      </c>
      <c r="C120" s="14" t="s">
        <v>645</v>
      </c>
      <c r="D120" s="8" t="str">
        <f aca="false">"Ellen "&amp;F120</f>
        <v>Ellen 56</v>
      </c>
      <c r="E120" s="8" t="str">
        <f aca="false">G120&amp;", "&amp;H120&amp;", "&amp;I120</f>
        <v>Schumacher, Cord Heinr., Landmann</v>
      </c>
      <c r="F120" s="15" t="n">
        <v>56</v>
      </c>
      <c r="G120" s="8" t="s">
        <v>646</v>
      </c>
      <c r="H120" s="8" t="s">
        <v>647</v>
      </c>
      <c r="I120" s="8" t="s">
        <v>80</v>
      </c>
      <c r="J120" s="8"/>
      <c r="K120" s="7" t="s">
        <v>648</v>
      </c>
      <c r="L120" s="8" t="str">
        <f aca="false">"https://www.openstreetmap.org/?mlat="&amp;MID(A120,1,9)&amp;"&amp;mlon="&amp;MID(B120,1,8)&amp;"#map=18/"&amp;MID(A120,1,9)&amp;"/"&amp;MID(B120,1,8)</f>
        <v>https://www.openstreetmap.org/?mlat=53.07314&amp;mlon=8.94367#map=18/53.07314/8.94367</v>
      </c>
      <c r="M120" s="8" t="str">
        <f aca="false">"https://opentopomap.org/#marker=17/"&amp;MID(A120,1,9)&amp;"/"&amp;MID(B120,1,8)</f>
        <v>https://opentopomap.org/#marker=17/53.07314/8.94367</v>
      </c>
    </row>
    <row r="121" customFormat="false" ht="14.15" hidden="false" customHeight="true" outlineLevel="0" collapsed="false">
      <c r="A121" s="7" t="s">
        <v>649</v>
      </c>
      <c r="B121" s="7" t="s">
        <v>650</v>
      </c>
      <c r="C121" s="14" t="s">
        <v>651</v>
      </c>
      <c r="D121" s="8" t="str">
        <f aca="false">"Ellen "&amp;F121</f>
        <v>Ellen 57</v>
      </c>
      <c r="E121" s="8" t="str">
        <f aca="false">G121&amp;", "&amp;H121&amp;", "&amp;I121</f>
        <v>Wagschal, Ludwig, Arbeiter</v>
      </c>
      <c r="F121" s="15" t="n">
        <v>57</v>
      </c>
      <c r="G121" s="8" t="s">
        <v>130</v>
      </c>
      <c r="H121" s="8" t="s">
        <v>652</v>
      </c>
      <c r="I121" s="8" t="s">
        <v>124</v>
      </c>
      <c r="J121" s="8"/>
      <c r="K121" s="7" t="s">
        <v>653</v>
      </c>
      <c r="L121" s="8" t="str">
        <f aca="false">"https://www.openstreetmap.org/?mlat="&amp;MID(A121,1,9)&amp;"&amp;mlon="&amp;MID(B121,1,8)&amp;"#map=18/"&amp;MID(A121,1,9)&amp;"/"&amp;MID(B121,1,8)</f>
        <v>https://www.openstreetmap.org/?mlat=53.07343&amp;mlon=8.94318#map=18/53.07343/8.94318</v>
      </c>
      <c r="M121" s="8" t="str">
        <f aca="false">"https://opentopomap.org/#marker=17/"&amp;MID(A121,1,9)&amp;"/"&amp;MID(B121,1,8)</f>
        <v>https://opentopomap.org/#marker=17/53.07343/8.94318</v>
      </c>
    </row>
    <row r="122" customFormat="false" ht="14.15" hidden="false" customHeight="true" outlineLevel="0" collapsed="false">
      <c r="A122" s="0"/>
      <c r="B122" s="0"/>
      <c r="D122" s="8" t="str">
        <f aca="false">"Ellen "&amp;F122</f>
        <v>Ellen 58</v>
      </c>
      <c r="E122" s="8" t="str">
        <f aca="false">G122</f>
        <v>unbewohnt</v>
      </c>
      <c r="F122" s="15" t="n">
        <v>58</v>
      </c>
      <c r="G122" s="8" t="s">
        <v>384</v>
      </c>
      <c r="H122" s="8"/>
      <c r="I122" s="8"/>
      <c r="J122" s="8"/>
      <c r="K122" s="0"/>
    </row>
    <row r="123" customFormat="false" ht="14.15" hidden="false" customHeight="true" outlineLevel="0" collapsed="false">
      <c r="A123" s="7" t="s">
        <v>654</v>
      </c>
      <c r="B123" s="7" t="s">
        <v>655</v>
      </c>
      <c r="C123" s="14" t="s">
        <v>656</v>
      </c>
      <c r="D123" s="8" t="str">
        <f aca="false">"Ellen "&amp;F123</f>
        <v>Ellen 59</v>
      </c>
      <c r="E123" s="8" t="str">
        <f aca="false">G123&amp;", "&amp;H123&amp;", "&amp;I123</f>
        <v>Kruse, Rudolf, Landmann</v>
      </c>
      <c r="F123" s="15" t="n">
        <v>59</v>
      </c>
      <c r="G123" s="8" t="s">
        <v>657</v>
      </c>
      <c r="H123" s="8" t="s">
        <v>658</v>
      </c>
      <c r="I123" s="8" t="s">
        <v>80</v>
      </c>
      <c r="J123" s="8"/>
      <c r="K123" s="7" t="s">
        <v>659</v>
      </c>
      <c r="L123" s="8" t="str">
        <f aca="false">"https://www.openstreetmap.org/?mlat="&amp;MID(A123,1,9)&amp;"&amp;mlon="&amp;MID(B123,1,8)&amp;"#map=18/"&amp;MID(A123,1,9)&amp;"/"&amp;MID(B123,1,8)</f>
        <v>https://www.openstreetmap.org/?mlat=53.07355&amp;mlon=8.94303#map=18/53.07355/8.94303</v>
      </c>
      <c r="M123" s="8" t="str">
        <f aca="false">"https://opentopomap.org/#marker=17/"&amp;MID(A123,1,9)&amp;"/"&amp;MID(B123,1,8)</f>
        <v>https://opentopomap.org/#marker=17/53.07355/8.94303</v>
      </c>
    </row>
    <row r="124" customFormat="false" ht="14.15" hidden="false" customHeight="true" outlineLevel="0" collapsed="false">
      <c r="A124" s="7" t="s">
        <v>660</v>
      </c>
      <c r="B124" s="7" t="s">
        <v>661</v>
      </c>
      <c r="C124" s="14" t="s">
        <v>662</v>
      </c>
      <c r="D124" s="8" t="str">
        <f aca="false">"Ellen "&amp;F124</f>
        <v>Ellen 60</v>
      </c>
      <c r="E124" s="8" t="str">
        <f aca="false">G124&amp;", "&amp;H124&amp;", "&amp;I124</f>
        <v>Bischoff, Herm., Arbeiter</v>
      </c>
      <c r="F124" s="15" t="n">
        <v>60</v>
      </c>
      <c r="G124" s="8" t="s">
        <v>663</v>
      </c>
      <c r="H124" s="8" t="s">
        <v>86</v>
      </c>
      <c r="I124" s="8" t="s">
        <v>124</v>
      </c>
      <c r="J124" s="8"/>
      <c r="K124" s="7" t="s">
        <v>664</v>
      </c>
      <c r="L124" s="8" t="str">
        <f aca="false">"https://www.openstreetmap.org/?mlat="&amp;MID(A124,1,9)&amp;"&amp;mlon="&amp;MID(B124,1,8)&amp;"#map=18/"&amp;MID(A124,1,9)&amp;"/"&amp;MID(B124,1,8)</f>
        <v>https://www.openstreetmap.org/?mlat=53.0736&amp;mlon=8.94292#map=18/53.0736/8.94292</v>
      </c>
      <c r="M124" s="8" t="str">
        <f aca="false">"https://opentopomap.org/#marker=17/"&amp;MID(A124,1,9)&amp;"/"&amp;MID(B124,1,8)</f>
        <v>https://opentopomap.org/#marker=17/53.0736/8.94292</v>
      </c>
    </row>
    <row r="125" customFormat="false" ht="14.15" hidden="false" customHeight="true" outlineLevel="0" collapsed="false">
      <c r="A125" s="7" t="s">
        <v>665</v>
      </c>
      <c r="B125" s="7" t="s">
        <v>666</v>
      </c>
      <c r="C125" s="14" t="s">
        <v>667</v>
      </c>
      <c r="D125" s="8" t="str">
        <f aca="false">"Ellen "&amp;F125</f>
        <v>Ellen 61</v>
      </c>
      <c r="E125" s="8" t="str">
        <f aca="false">G125&amp;", "&amp;H125&amp;", "&amp;I125</f>
        <v>Schumacher, Hinr., Landmann</v>
      </c>
      <c r="F125" s="15" t="n">
        <v>61</v>
      </c>
      <c r="G125" s="8" t="s">
        <v>646</v>
      </c>
      <c r="H125" s="8" t="s">
        <v>116</v>
      </c>
      <c r="I125" s="8" t="s">
        <v>80</v>
      </c>
      <c r="J125" s="8"/>
      <c r="K125" s="7" t="s">
        <v>668</v>
      </c>
      <c r="L125" s="8" t="str">
        <f aca="false">"https://www.openstreetmap.org/?mlat="&amp;MID(A125,1,9)&amp;"&amp;mlon="&amp;MID(B125,1,8)&amp;"#map=18/"&amp;MID(A125,1,9)&amp;"/"&amp;MID(B125,1,8)</f>
        <v>https://www.openstreetmap.org/?mlat=53.07368&amp;mlon=8.94263#map=18/53.07368/8.94263</v>
      </c>
      <c r="M125" s="8" t="str">
        <f aca="false">"https://opentopomap.org/#marker=17/"&amp;MID(A125,1,9)&amp;"/"&amp;MID(B125,1,8)</f>
        <v>https://opentopomap.org/#marker=17/53.07368/8.94263</v>
      </c>
    </row>
    <row r="126" customFormat="false" ht="14.15" hidden="false" customHeight="true" outlineLevel="0" collapsed="false">
      <c r="A126" s="7" t="s">
        <v>669</v>
      </c>
      <c r="B126" s="7" t="s">
        <v>670</v>
      </c>
      <c r="C126" s="14" t="s">
        <v>671</v>
      </c>
      <c r="D126" s="8" t="str">
        <f aca="false">"Ellen "&amp;F126</f>
        <v>Ellen 62</v>
      </c>
      <c r="E126" s="8" t="str">
        <f aca="false">G126&amp;", "&amp;H126&amp;", "&amp;I126</f>
        <v>Gerken, Hinr., Landmann</v>
      </c>
      <c r="F126" s="15" t="n">
        <v>62</v>
      </c>
      <c r="G126" s="8" t="s">
        <v>672</v>
      </c>
      <c r="H126" s="8" t="s">
        <v>116</v>
      </c>
      <c r="I126" s="8" t="s">
        <v>80</v>
      </c>
      <c r="J126" s="8"/>
      <c r="K126" s="7" t="s">
        <v>673</v>
      </c>
      <c r="L126" s="8" t="str">
        <f aca="false">"https://www.openstreetmap.org/?mlat="&amp;MID(A126,1,9)&amp;"&amp;mlon="&amp;MID(B126,1,8)&amp;"#map=18/"&amp;MID(A126,1,9)&amp;"/"&amp;MID(B126,1,8)</f>
        <v>https://www.openstreetmap.org/?mlat=53.07392&amp;mlon=8.94306#map=18/53.07392/8.94306</v>
      </c>
      <c r="M126" s="8" t="str">
        <f aca="false">"https://opentopomap.org/#marker=17/"&amp;MID(A126,1,9)&amp;"/"&amp;MID(B126,1,8)</f>
        <v>https://opentopomap.org/#marker=17/53.07392/8.94306</v>
      </c>
    </row>
    <row r="127" customFormat="false" ht="14.15" hidden="false" customHeight="true" outlineLevel="0" collapsed="false">
      <c r="A127" s="7" t="s">
        <v>674</v>
      </c>
      <c r="B127" s="7" t="s">
        <v>602</v>
      </c>
      <c r="C127" s="14" t="s">
        <v>675</v>
      </c>
      <c r="D127" s="8" t="str">
        <f aca="false">"Ellen "&amp;F127</f>
        <v>Ellen 62a</v>
      </c>
      <c r="E127" s="8" t="str">
        <f aca="false">G127&amp;", "&amp;H127&amp;", "&amp;I127</f>
        <v>Meier, Johann, Arbeiter</v>
      </c>
      <c r="F127" s="15" t="s">
        <v>676</v>
      </c>
      <c r="G127" s="8" t="s">
        <v>207</v>
      </c>
      <c r="H127" s="8" t="s">
        <v>630</v>
      </c>
      <c r="I127" s="8" t="s">
        <v>124</v>
      </c>
      <c r="J127" s="8"/>
      <c r="K127" s="7" t="s">
        <v>677</v>
      </c>
      <c r="L127" s="8" t="str">
        <f aca="false">"https://www.openstreetmap.org/?mlat="&amp;MID(A127,1,9)&amp;"&amp;mlon="&amp;MID(B127,1,8)&amp;"#map=18/"&amp;MID(A127,1,9)&amp;"/"&amp;MID(B127,1,8)</f>
        <v>https://www.openstreetmap.org/?mlat=53.07386&amp;mlon=8.94298#map=18/53.07386/8.94298</v>
      </c>
      <c r="M127" s="8" t="str">
        <f aca="false">"https://opentopomap.org/#marker=17/"&amp;MID(A127,1,9)&amp;"/"&amp;MID(B127,1,8)</f>
        <v>https://opentopomap.org/#marker=17/53.07386/8.94298</v>
      </c>
    </row>
    <row r="128" customFormat="false" ht="14.15" hidden="false" customHeight="true" outlineLevel="0" collapsed="false">
      <c r="A128" s="7" t="s">
        <v>678</v>
      </c>
      <c r="B128" s="7" t="s">
        <v>679</v>
      </c>
      <c r="C128" s="14" t="s">
        <v>680</v>
      </c>
      <c r="D128" s="8" t="str">
        <f aca="false">"Ellen "&amp;F128</f>
        <v>Ellen 63</v>
      </c>
      <c r="E128" s="8" t="str">
        <f aca="false">G128&amp;", "&amp;H128&amp;", "&amp;I128</f>
        <v>Heuer, Hinr., Landmann</v>
      </c>
      <c r="F128" s="15" t="n">
        <v>63</v>
      </c>
      <c r="G128" s="8" t="s">
        <v>614</v>
      </c>
      <c r="H128" s="8" t="s">
        <v>116</v>
      </c>
      <c r="I128" s="8" t="s">
        <v>80</v>
      </c>
      <c r="J128" s="8"/>
      <c r="K128" s="7" t="s">
        <v>681</v>
      </c>
      <c r="L128" s="8" t="str">
        <f aca="false">"https://www.openstreetmap.org/?mlat="&amp;MID(A128,1,9)&amp;"&amp;mlon="&amp;MID(B128,1,8)&amp;"#map=18/"&amp;MID(A128,1,9)&amp;"/"&amp;MID(B128,1,8)</f>
        <v>https://www.openstreetmap.org/?mlat=53.07296&amp;mlon=8.94485#map=18/53.07296/8.94485</v>
      </c>
      <c r="M128" s="8" t="str">
        <f aca="false">"https://opentopomap.org/#marker=17/"&amp;MID(A128,1,9)&amp;"/"&amp;MID(B128,1,8)</f>
        <v>https://opentopomap.org/#marker=17/53.07296/8.94485</v>
      </c>
    </row>
    <row r="129" customFormat="false" ht="14.15" hidden="false" customHeight="true" outlineLevel="0" collapsed="false">
      <c r="A129" s="7" t="s">
        <v>682</v>
      </c>
      <c r="B129" s="7" t="s">
        <v>683</v>
      </c>
      <c r="C129" s="14" t="s">
        <v>684</v>
      </c>
      <c r="D129" s="8" t="str">
        <f aca="false">"Ellen "&amp;F129</f>
        <v>Ellen 64</v>
      </c>
      <c r="E129" s="8" t="str">
        <f aca="false">G129&amp;", "&amp;H129&amp;", "&amp;I129</f>
        <v>Streckfuß, Joh., Arbeiter</v>
      </c>
      <c r="F129" s="15" t="n">
        <v>64</v>
      </c>
      <c r="G129" s="8" t="s">
        <v>685</v>
      </c>
      <c r="H129" s="8" t="s">
        <v>79</v>
      </c>
      <c r="I129" s="8" t="s">
        <v>124</v>
      </c>
      <c r="J129" s="8"/>
      <c r="K129" s="7" t="s">
        <v>686</v>
      </c>
      <c r="L129" s="8" t="str">
        <f aca="false">"https://www.openstreetmap.org/?mlat="&amp;MID(A129,1,9)&amp;"&amp;mlon="&amp;MID(B129,1,8)&amp;"#map=18/"&amp;MID(A129,1,9)&amp;"/"&amp;MID(B129,1,8)</f>
        <v>https://www.openstreetmap.org/?mlat=53.0731&amp;mlon=8.94566#map=18/53.0731/8.94566</v>
      </c>
      <c r="M129" s="8" t="str">
        <f aca="false">"https://opentopomap.org/#marker=17/"&amp;MID(A129,1,9)&amp;"/"&amp;MID(B129,1,8)</f>
        <v>https://opentopomap.org/#marker=17/53.0731/8.94566</v>
      </c>
    </row>
    <row r="130" customFormat="false" ht="14.15" hidden="false" customHeight="true" outlineLevel="0" collapsed="false">
      <c r="A130" s="7" t="s">
        <v>587</v>
      </c>
      <c r="B130" s="7" t="s">
        <v>687</v>
      </c>
      <c r="C130" s="14" t="s">
        <v>688</v>
      </c>
      <c r="D130" s="8" t="str">
        <f aca="false">"Ellen "&amp;F130</f>
        <v>Ellen 67</v>
      </c>
      <c r="E130" s="8" t="str">
        <f aca="false">G130&amp;", "&amp;H130&amp;", "&amp;I130</f>
        <v>Blanke, Herm., Armenvogt</v>
      </c>
      <c r="F130" s="15" t="n">
        <v>67</v>
      </c>
      <c r="G130" s="8" t="s">
        <v>689</v>
      </c>
      <c r="H130" s="8" t="s">
        <v>86</v>
      </c>
      <c r="I130" s="8" t="s">
        <v>690</v>
      </c>
      <c r="J130" s="8"/>
      <c r="K130" s="7" t="s">
        <v>691</v>
      </c>
      <c r="L130" s="8" t="str">
        <f aca="false">"https://www.openstreetmap.org/?mlat="&amp;MID(A130,1,9)&amp;"&amp;mlon="&amp;MID(B130,1,8)&amp;"#map=18/"&amp;MID(A130,1,9)&amp;"/"&amp;MID(B130,1,8)</f>
        <v>https://www.openstreetmap.org/?mlat=53.07191&amp;mlon=8.94419#map=18/53.07191/8.94419</v>
      </c>
      <c r="M130" s="8" t="str">
        <f aca="false">"https://opentopomap.org/#marker=17/"&amp;MID(A130,1,9)&amp;"/"&amp;MID(B130,1,8)</f>
        <v>https://opentopomap.org/#marker=17/53.07191/8.94419</v>
      </c>
    </row>
    <row r="131" customFormat="false" ht="14.15" hidden="false" customHeight="true" outlineLevel="0" collapsed="false">
      <c r="A131" s="7" t="s">
        <v>692</v>
      </c>
      <c r="B131" s="7" t="s">
        <v>693</v>
      </c>
      <c r="C131" s="14" t="s">
        <v>694</v>
      </c>
      <c r="D131" s="8" t="str">
        <f aca="false">"Ellen "&amp;F131</f>
        <v>Ellen 68</v>
      </c>
      <c r="E131" s="8" t="str">
        <f aca="false">G131&amp;", "&amp;H131&amp;", "&amp;I131</f>
        <v>Meier, Joh., Wwe.</v>
      </c>
      <c r="F131" s="15" t="n">
        <v>68</v>
      </c>
      <c r="G131" s="8" t="s">
        <v>207</v>
      </c>
      <c r="H131" s="8" t="s">
        <v>79</v>
      </c>
      <c r="I131" s="8" t="s">
        <v>94</v>
      </c>
      <c r="J131" s="8"/>
      <c r="K131" s="7" t="s">
        <v>695</v>
      </c>
      <c r="L131" s="8" t="str">
        <f aca="false">"https://www.openstreetmap.org/?mlat="&amp;MID(A131,1,9)&amp;"&amp;mlon="&amp;MID(B131,1,8)&amp;"#map=18/"&amp;MID(A131,1,9)&amp;"/"&amp;MID(B131,1,8)</f>
        <v>https://www.openstreetmap.org/?mlat=53.071924&amp;mlon=8.944969#map=18/53.071924/8.944969</v>
      </c>
      <c r="M131" s="8" t="str">
        <f aca="false">"https://opentopomap.org/#marker=17/"&amp;MID(A131,1,9)&amp;"/"&amp;MID(B131,1,8)</f>
        <v>https://opentopomap.org/#marker=17/53.071924/8.944969</v>
      </c>
    </row>
    <row r="132" customFormat="false" ht="14.15" hidden="false" customHeight="true" outlineLevel="0" collapsed="false">
      <c r="A132" s="7" t="s">
        <v>696</v>
      </c>
      <c r="B132" s="7" t="s">
        <v>697</v>
      </c>
      <c r="C132" s="14" t="s">
        <v>698</v>
      </c>
      <c r="D132" s="8" t="str">
        <f aca="false">"Ellen "&amp;F132</f>
        <v>Ellen 69</v>
      </c>
      <c r="E132" s="8" t="str">
        <f aca="false">G132&amp;", "&amp;H132&amp;", "&amp;I132</f>
        <v>Behrens, Heinr., Maurer</v>
      </c>
      <c r="F132" s="15" t="n">
        <v>69</v>
      </c>
      <c r="G132" s="8" t="s">
        <v>178</v>
      </c>
      <c r="H132" s="8" t="s">
        <v>108</v>
      </c>
      <c r="I132" s="8" t="s">
        <v>109</v>
      </c>
      <c r="J132" s="8"/>
      <c r="K132" s="7" t="s">
        <v>699</v>
      </c>
      <c r="L132" s="8" t="str">
        <f aca="false">"https://www.openstreetmap.org/?mlat="&amp;MID(A132,1,9)&amp;"&amp;mlon="&amp;MID(B132,1,8)&amp;"#map=18/"&amp;MID(A132,1,9)&amp;"/"&amp;MID(B132,1,8)</f>
        <v>https://www.openstreetmap.org/?mlat=53.071721&amp;mlon=8.945358#map=18/53.071721/8.945358</v>
      </c>
      <c r="M132" s="8" t="str">
        <f aca="false">"https://opentopomap.org/#marker=17/"&amp;MID(A132,1,9)&amp;"/"&amp;MID(B132,1,8)</f>
        <v>https://opentopomap.org/#marker=17/53.071721/8.945358</v>
      </c>
    </row>
    <row r="133" customFormat="false" ht="14.15" hidden="false" customHeight="true" outlineLevel="0" collapsed="false">
      <c r="A133" s="7" t="s">
        <v>696</v>
      </c>
      <c r="B133" s="7" t="s">
        <v>697</v>
      </c>
      <c r="C133" s="14" t="s">
        <v>698</v>
      </c>
      <c r="D133" s="8" t="str">
        <f aca="false">"Ellen "&amp;F133</f>
        <v>Ellen 69</v>
      </c>
      <c r="E133" s="8" t="str">
        <f aca="false">G133&amp;", "&amp;H133&amp;", "&amp;I133</f>
        <v>Ellmers, Joh., Wwe.</v>
      </c>
      <c r="F133" s="15" t="n">
        <v>69</v>
      </c>
      <c r="G133" s="8" t="s">
        <v>408</v>
      </c>
      <c r="H133" s="8" t="s">
        <v>79</v>
      </c>
      <c r="I133" s="8" t="s">
        <v>94</v>
      </c>
      <c r="J133" s="8"/>
      <c r="K133" s="7" t="s">
        <v>699</v>
      </c>
      <c r="L133" s="8" t="str">
        <f aca="false">"https://www.openstreetmap.org/?mlat="&amp;MID(A133,1,9)&amp;"&amp;mlon="&amp;MID(B133,1,8)&amp;"#map=18/"&amp;MID(A133,1,9)&amp;"/"&amp;MID(B133,1,8)</f>
        <v>https://www.openstreetmap.org/?mlat=53.071721&amp;mlon=8.945358#map=18/53.071721/8.945358</v>
      </c>
      <c r="M133" s="8" t="str">
        <f aca="false">"https://opentopomap.org/#marker=17/"&amp;MID(A133,1,9)&amp;"/"&amp;MID(B133,1,8)</f>
        <v>https://opentopomap.org/#marker=17/53.071721/8.945358</v>
      </c>
    </row>
    <row r="134" customFormat="false" ht="14.15" hidden="false" customHeight="true" outlineLevel="0" collapsed="false">
      <c r="A134" s="7" t="s">
        <v>700</v>
      </c>
      <c r="B134" s="7" t="s">
        <v>701</v>
      </c>
      <c r="C134" s="14" t="s">
        <v>702</v>
      </c>
      <c r="D134" s="8" t="str">
        <f aca="false">"Ellen "&amp;F134</f>
        <v>Ellen 70</v>
      </c>
      <c r="E134" s="8" t="str">
        <f aca="false">G134&amp;", "&amp;H134&amp;", "&amp;I134</f>
        <v>Brüning, Alb., Landmann</v>
      </c>
      <c r="F134" s="15" t="n">
        <v>70</v>
      </c>
      <c r="G134" s="8" t="s">
        <v>172</v>
      </c>
      <c r="H134" s="8" t="s">
        <v>433</v>
      </c>
      <c r="I134" s="8" t="s">
        <v>80</v>
      </c>
      <c r="J134" s="8"/>
      <c r="K134" s="7" t="s">
        <v>703</v>
      </c>
      <c r="L134" s="8" t="str">
        <f aca="false">"https://www.openstreetmap.org/?mlat="&amp;MID(A134,1,9)&amp;"&amp;mlon="&amp;MID(B134,1,8)&amp;"#map=18/"&amp;MID(A134,1,9)&amp;"/"&amp;MID(B134,1,8)</f>
        <v>https://www.openstreetmap.org/?mlat=53.071292&amp;mlon=8.946654#map=18/53.071292/8.946654</v>
      </c>
      <c r="M134" s="8" t="str">
        <f aca="false">"https://opentopomap.org/#marker=17/"&amp;MID(A134,1,9)&amp;"/"&amp;MID(B134,1,8)</f>
        <v>https://opentopomap.org/#marker=17/53.071292/8.946654</v>
      </c>
    </row>
    <row r="135" customFormat="false" ht="14.15" hidden="false" customHeight="true" outlineLevel="0" collapsed="false">
      <c r="A135" s="7" t="s">
        <v>700</v>
      </c>
      <c r="B135" s="7" t="s">
        <v>701</v>
      </c>
      <c r="C135" s="14" t="s">
        <v>702</v>
      </c>
      <c r="D135" s="8" t="str">
        <f aca="false">"Ellen "&amp;F135</f>
        <v>Ellen 70</v>
      </c>
      <c r="E135" s="8" t="str">
        <f aca="false">G135&amp;", "&amp;H135&amp;", "&amp;I135</f>
        <v>Lindemann, Heinr., Landmann</v>
      </c>
      <c r="F135" s="15" t="n">
        <v>70</v>
      </c>
      <c r="G135" s="8" t="s">
        <v>381</v>
      </c>
      <c r="H135" s="8" t="s">
        <v>108</v>
      </c>
      <c r="I135" s="8" t="s">
        <v>80</v>
      </c>
      <c r="J135" s="8"/>
      <c r="K135" s="7" t="s">
        <v>703</v>
      </c>
      <c r="L135" s="8" t="str">
        <f aca="false">"https://www.openstreetmap.org/?mlat="&amp;MID(A135,1,9)&amp;"&amp;mlon="&amp;MID(B135,1,8)&amp;"#map=18/"&amp;MID(A135,1,9)&amp;"/"&amp;MID(B135,1,8)</f>
        <v>https://www.openstreetmap.org/?mlat=53.071292&amp;mlon=8.946654#map=18/53.071292/8.946654</v>
      </c>
      <c r="M135" s="8" t="str">
        <f aca="false">"https://opentopomap.org/#marker=17/"&amp;MID(A135,1,9)&amp;"/"&amp;MID(B135,1,8)</f>
        <v>https://opentopomap.org/#marker=17/53.071292/8.946654</v>
      </c>
    </row>
    <row r="136" customFormat="false" ht="14.15" hidden="false" customHeight="true" outlineLevel="0" collapsed="false">
      <c r="A136" s="7" t="s">
        <v>704</v>
      </c>
      <c r="B136" s="7" t="s">
        <v>705</v>
      </c>
      <c r="C136" s="14" t="s">
        <v>706</v>
      </c>
      <c r="D136" s="8" t="str">
        <f aca="false">"Ellen "&amp;F136</f>
        <v>Ellen 71</v>
      </c>
      <c r="E136" s="8" t="str">
        <f aca="false">G136&amp;", "&amp;H136&amp;", "&amp;I136</f>
        <v>Brandt, Joh., Landmann</v>
      </c>
      <c r="F136" s="15" t="n">
        <v>71</v>
      </c>
      <c r="G136" s="8" t="s">
        <v>707</v>
      </c>
      <c r="H136" s="8" t="s">
        <v>79</v>
      </c>
      <c r="I136" s="8" t="s">
        <v>80</v>
      </c>
      <c r="J136" s="8"/>
      <c r="K136" s="7" t="s">
        <v>708</v>
      </c>
      <c r="L136" s="8" t="str">
        <f aca="false">"https://www.openstreetmap.org/?mlat="&amp;MID(A136,1,9)&amp;"&amp;mlon="&amp;MID(B136,1,8)&amp;"#map=18/"&amp;MID(A136,1,9)&amp;"/"&amp;MID(B136,1,8)</f>
        <v>https://www.openstreetmap.org/?mlat=53.071165&amp;mlon=8.946207#map=18/53.071165/8.946207</v>
      </c>
      <c r="M136" s="8" t="str">
        <f aca="false">"https://opentopomap.org/#marker=17/"&amp;MID(A136,1,9)&amp;"/"&amp;MID(B136,1,8)</f>
        <v>https://opentopomap.org/#marker=17/53.071165/8.946207</v>
      </c>
    </row>
    <row r="137" customFormat="false" ht="14.15" hidden="false" customHeight="true" outlineLevel="0" collapsed="false">
      <c r="A137" s="7" t="s">
        <v>709</v>
      </c>
      <c r="B137" s="7" t="s">
        <v>710</v>
      </c>
      <c r="C137" s="14" t="s">
        <v>711</v>
      </c>
      <c r="D137" s="8" t="str">
        <f aca="false">"Ellen "&amp;F137</f>
        <v>Ellen 72</v>
      </c>
      <c r="E137" s="8" t="str">
        <f aca="false">G137&amp;", "&amp;H137&amp;", "&amp;I137</f>
        <v>Sander, Arend, Zimmermann</v>
      </c>
      <c r="F137" s="15" t="n">
        <v>72</v>
      </c>
      <c r="G137" s="8" t="s">
        <v>712</v>
      </c>
      <c r="H137" s="8" t="s">
        <v>457</v>
      </c>
      <c r="I137" s="8" t="s">
        <v>317</v>
      </c>
      <c r="J137" s="8"/>
      <c r="K137" s="7" t="s">
        <v>713</v>
      </c>
      <c r="L137" s="8" t="str">
        <f aca="false">"https://www.openstreetmap.org/?mlat="&amp;MID(A137,1,9)&amp;"&amp;mlon="&amp;MID(B137,1,8)&amp;"#map=18/"&amp;MID(A137,1,9)&amp;"/"&amp;MID(B137,1,8)</f>
        <v>https://www.openstreetmap.org/?mlat=53.06813&amp;mlon=8.95128#map=18/53.06813/8.95128</v>
      </c>
      <c r="M137" s="8" t="str">
        <f aca="false">"https://opentopomap.org/#marker=17/"&amp;MID(A137,1,9)&amp;"/"&amp;MID(B137,1,8)</f>
        <v>https://opentopomap.org/#marker=17/53.06813/8.95128</v>
      </c>
    </row>
    <row r="138" customFormat="false" ht="14.15" hidden="false" customHeight="true" outlineLevel="0" collapsed="false">
      <c r="A138" s="7" t="s">
        <v>714</v>
      </c>
      <c r="B138" s="7" t="s">
        <v>715</v>
      </c>
      <c r="C138" s="14" t="s">
        <v>716</v>
      </c>
      <c r="D138" s="8" t="str">
        <f aca="false">"Ellen "&amp;F138</f>
        <v>Ellen 72a</v>
      </c>
      <c r="E138" s="8" t="str">
        <f aca="false">G138&amp;", "&amp;H138&amp;", "&amp;I138</f>
        <v>Brüning, Fritz, Landmann</v>
      </c>
      <c r="F138" s="15" t="s">
        <v>717</v>
      </c>
      <c r="G138" s="8" t="s">
        <v>172</v>
      </c>
      <c r="H138" s="8" t="s">
        <v>304</v>
      </c>
      <c r="I138" s="8" t="s">
        <v>80</v>
      </c>
      <c r="J138" s="8"/>
      <c r="K138" s="7" t="s">
        <v>718</v>
      </c>
      <c r="L138" s="8" t="str">
        <f aca="false">"https://www.openstreetmap.org/?mlat="&amp;MID(A138,1,9)&amp;"&amp;mlon="&amp;MID(B138,1,8)&amp;"#map=18/"&amp;MID(A138,1,9)&amp;"/"&amp;MID(B138,1,8)</f>
        <v>https://www.openstreetmap.org/?mlat=53.06738&amp;mlon=8.95044#map=18/53.06738/8.95044</v>
      </c>
      <c r="M138" s="8" t="str">
        <f aca="false">"https://opentopomap.org/#marker=17/"&amp;MID(A138,1,9)&amp;"/"&amp;MID(B138,1,8)</f>
        <v>https://opentopomap.org/#marker=17/53.06738/8.95044</v>
      </c>
    </row>
    <row r="139" customFormat="false" ht="14.15" hidden="false" customHeight="true" outlineLevel="0" collapsed="false">
      <c r="A139" s="7" t="s">
        <v>719</v>
      </c>
      <c r="B139" s="7" t="s">
        <v>720</v>
      </c>
      <c r="C139" s="14" t="s">
        <v>721</v>
      </c>
      <c r="D139" s="8" t="str">
        <f aca="false">"Ellen "&amp;F139</f>
        <v>Ellen 73</v>
      </c>
      <c r="E139" s="8" t="str">
        <f aca="false">G139&amp;", "&amp;H139&amp;", "&amp;I139</f>
        <v>Friedrichs, Adolf, Arbeiter</v>
      </c>
      <c r="F139" s="15" t="n">
        <v>73</v>
      </c>
      <c r="G139" s="8" t="s">
        <v>722</v>
      </c>
      <c r="H139" s="8" t="s">
        <v>131</v>
      </c>
      <c r="I139" s="8" t="s">
        <v>124</v>
      </c>
      <c r="J139" s="8"/>
      <c r="K139" s="7" t="s">
        <v>723</v>
      </c>
      <c r="L139" s="8" t="str">
        <f aca="false">"https://www.openstreetmap.org/?mlat="&amp;MID(A139,1,9)&amp;"&amp;mlon="&amp;MID(B139,1,8)&amp;"#map=18/"&amp;MID(A139,1,9)&amp;"/"&amp;MID(B139,1,8)</f>
        <v>https://www.openstreetmap.org/?mlat=53.06784&amp;mlon=8.94939#map=18/53.06784/8.94939</v>
      </c>
      <c r="M139" s="8" t="str">
        <f aca="false">"https://opentopomap.org/#marker=17/"&amp;MID(A139,1,9)&amp;"/"&amp;MID(B139,1,8)</f>
        <v>https://opentopomap.org/#marker=17/53.06784/8.94939</v>
      </c>
    </row>
    <row r="140" customFormat="false" ht="14.15" hidden="false" customHeight="true" outlineLevel="0" collapsed="false">
      <c r="A140" s="7" t="s">
        <v>724</v>
      </c>
      <c r="B140" s="7" t="s">
        <v>725</v>
      </c>
      <c r="C140" s="14" t="s">
        <v>726</v>
      </c>
      <c r="D140" s="8" t="str">
        <f aca="false">"Ellen "&amp;F140</f>
        <v>Ellen 74</v>
      </c>
      <c r="E140" s="8" t="str">
        <f aca="false">G140&amp;", "&amp;H140&amp;", "&amp;I140</f>
        <v>Binnemann, Diedr., Arbeiter</v>
      </c>
      <c r="F140" s="15" t="n">
        <v>74</v>
      </c>
      <c r="G140" s="8" t="s">
        <v>727</v>
      </c>
      <c r="H140" s="8" t="s">
        <v>123</v>
      </c>
      <c r="I140" s="8" t="s">
        <v>124</v>
      </c>
      <c r="J140" s="8"/>
      <c r="K140" s="7" t="s">
        <v>728</v>
      </c>
      <c r="L140" s="8" t="str">
        <f aca="false">"https://www.openstreetmap.org/?mlat="&amp;MID(A140,1,9)&amp;"&amp;mlon="&amp;MID(B140,1,8)&amp;"#map=18/"&amp;MID(A140,1,9)&amp;"/"&amp;MID(B140,1,8)</f>
        <v>https://www.openstreetmap.org/?mlat=53.06791&amp;mlon=8.94924#map=18/53.06791/8.94924</v>
      </c>
      <c r="M140" s="8" t="str">
        <f aca="false">"https://opentopomap.org/#marker=17/"&amp;MID(A140,1,9)&amp;"/"&amp;MID(B140,1,8)</f>
        <v>https://opentopomap.org/#marker=17/53.06791/8.94924</v>
      </c>
    </row>
    <row r="141" customFormat="false" ht="14.15" hidden="false" customHeight="true" outlineLevel="0" collapsed="false">
      <c r="A141" s="7" t="s">
        <v>729</v>
      </c>
      <c r="B141" s="7" t="s">
        <v>730</v>
      </c>
      <c r="C141" s="14" t="s">
        <v>731</v>
      </c>
      <c r="D141" s="8" t="str">
        <f aca="false">"Ellen "&amp;F141</f>
        <v>Ellen 74a</v>
      </c>
      <c r="E141" s="8" t="str">
        <f aca="false">G141&amp;", "&amp;H141&amp;", "&amp;I141</f>
        <v>Stelter, Wilh., Landmann</v>
      </c>
      <c r="F141" s="15" t="s">
        <v>732</v>
      </c>
      <c r="G141" s="8" t="s">
        <v>733</v>
      </c>
      <c r="H141" s="8" t="s">
        <v>254</v>
      </c>
      <c r="I141" s="8" t="s">
        <v>80</v>
      </c>
      <c r="J141" s="8"/>
      <c r="K141" s="7" t="s">
        <v>734</v>
      </c>
      <c r="L141" s="8" t="str">
        <f aca="false">"https://www.openstreetmap.org/?mlat="&amp;MID(A141,1,9)&amp;"&amp;mlon="&amp;MID(B141,1,8)&amp;"#map=18/"&amp;MID(A141,1,9)&amp;"/"&amp;MID(B141,1,8)</f>
        <v>https://www.openstreetmap.org/?mlat=53.063566&amp;mlon=8.948508#map=18/53.063566/8.948508</v>
      </c>
      <c r="M141" s="8" t="str">
        <f aca="false">"https://opentopomap.org/#marker=17/"&amp;MID(A141,1,9)&amp;"/"&amp;MID(B141,1,8)</f>
        <v>https://opentopomap.org/#marker=17/53.063566/8.948508</v>
      </c>
    </row>
    <row r="142" customFormat="false" ht="14.15" hidden="false" customHeight="true" outlineLevel="0" collapsed="false">
      <c r="A142" s="7" t="s">
        <v>735</v>
      </c>
      <c r="B142" s="7" t="s">
        <v>736</v>
      </c>
      <c r="C142" s="14" t="s">
        <v>737</v>
      </c>
      <c r="D142" s="8" t="str">
        <f aca="false">"Ellen "&amp;F142</f>
        <v>Ellen 74b</v>
      </c>
      <c r="E142" s="8" t="str">
        <f aca="false">G142&amp;", "&amp;H142&amp;", "&amp;I142</f>
        <v>Wendt, Engelbert, Landmann</v>
      </c>
      <c r="F142" s="15" t="s">
        <v>738</v>
      </c>
      <c r="G142" s="8" t="s">
        <v>739</v>
      </c>
      <c r="H142" s="8" t="s">
        <v>740</v>
      </c>
      <c r="I142" s="8" t="s">
        <v>80</v>
      </c>
      <c r="J142" s="8"/>
      <c r="K142" s="7" t="s">
        <v>741</v>
      </c>
      <c r="L142" s="8" t="str">
        <f aca="false">"https://www.openstreetmap.org/?mlat="&amp;MID(A142,1,9)&amp;"&amp;mlon="&amp;MID(B142,1,8)&amp;"#map=18/"&amp;MID(A142,1,9)&amp;"/"&amp;MID(B142,1,8)</f>
        <v>https://www.openstreetmap.org/?mlat=53.06391&amp;mlon=8.9478#map=18/53.06391/8.9478</v>
      </c>
      <c r="M142" s="8" t="str">
        <f aca="false">"https://opentopomap.org/#marker=17/"&amp;MID(A142,1,9)&amp;"/"&amp;MID(B142,1,8)</f>
        <v>https://opentopomap.org/#marker=17/53.06391/8.9478</v>
      </c>
    </row>
    <row r="143" customFormat="false" ht="14.15" hidden="false" customHeight="true" outlineLevel="0" collapsed="false">
      <c r="A143" s="7" t="s">
        <v>735</v>
      </c>
      <c r="B143" s="7" t="s">
        <v>736</v>
      </c>
      <c r="C143" s="14" t="s">
        <v>737</v>
      </c>
      <c r="D143" s="8" t="str">
        <f aca="false">"Ellen "&amp;F143</f>
        <v>Ellen 74b</v>
      </c>
      <c r="E143" s="8" t="str">
        <f aca="false">G143&amp;", "&amp;H143&amp;", "&amp;I143</f>
        <v>Wendt, Hinr., Maurer</v>
      </c>
      <c r="F143" s="15" t="s">
        <v>738</v>
      </c>
      <c r="G143" s="8" t="s">
        <v>739</v>
      </c>
      <c r="H143" s="8" t="s">
        <v>116</v>
      </c>
      <c r="I143" s="8" t="s">
        <v>109</v>
      </c>
      <c r="J143" s="8"/>
      <c r="K143" s="7" t="s">
        <v>741</v>
      </c>
      <c r="L143" s="8" t="str">
        <f aca="false">"https://www.openstreetmap.org/?mlat="&amp;MID(A143,1,9)&amp;"&amp;mlon="&amp;MID(B143,1,8)&amp;"#map=18/"&amp;MID(A143,1,9)&amp;"/"&amp;MID(B143,1,8)</f>
        <v>https://www.openstreetmap.org/?mlat=53.06391&amp;mlon=8.9478#map=18/53.06391/8.9478</v>
      </c>
      <c r="M143" s="8" t="str">
        <f aca="false">"https://opentopomap.org/#marker=17/"&amp;MID(A143,1,9)&amp;"/"&amp;MID(B143,1,8)</f>
        <v>https://opentopomap.org/#marker=17/53.06391/8.9478</v>
      </c>
    </row>
    <row r="144" customFormat="false" ht="14.15" hidden="false" customHeight="true" outlineLevel="0" collapsed="false">
      <c r="A144" s="7" t="s">
        <v>742</v>
      </c>
      <c r="B144" s="7" t="s">
        <v>743</v>
      </c>
      <c r="C144" s="14" t="s">
        <v>744</v>
      </c>
      <c r="D144" s="8" t="str">
        <f aca="false">"Ellen "&amp;F144</f>
        <v>Ellen 75</v>
      </c>
      <c r="E144" s="8" t="str">
        <f aca="false">G144&amp;", "&amp;H144&amp;", "&amp;I144</f>
        <v>Meier, Alb., Landmann</v>
      </c>
      <c r="F144" s="15" t="n">
        <v>75</v>
      </c>
      <c r="G144" s="8" t="s">
        <v>207</v>
      </c>
      <c r="H144" s="8" t="s">
        <v>433</v>
      </c>
      <c r="I144" s="8" t="s">
        <v>80</v>
      </c>
      <c r="J144" s="8"/>
      <c r="K144" s="7" t="s">
        <v>745</v>
      </c>
      <c r="L144" s="8" t="str">
        <f aca="false">"https://www.openstreetmap.org/?mlat="&amp;MID(A144,1,9)&amp;"&amp;mlon="&amp;MID(B144,1,8)&amp;"#map=18/"&amp;MID(A144,1,9)&amp;"/"&amp;MID(B144,1,8)</f>
        <v>https://www.openstreetmap.org/?mlat=53.063375&amp;mlon=8.9487#map=18/53.063375/8.9487</v>
      </c>
      <c r="M144" s="8" t="str">
        <f aca="false">"https://opentopomap.org/#marker=17/"&amp;MID(A144,1,9)&amp;"/"&amp;MID(B144,1,8)</f>
        <v>https://opentopomap.org/#marker=17/53.063375/8.9487</v>
      </c>
    </row>
    <row r="145" customFormat="false" ht="14.15" hidden="false" customHeight="true" outlineLevel="0" collapsed="false">
      <c r="A145" s="7" t="s">
        <v>746</v>
      </c>
      <c r="B145" s="7" t="s">
        <v>747</v>
      </c>
      <c r="C145" s="14" t="s">
        <v>748</v>
      </c>
      <c r="D145" s="8" t="str">
        <f aca="false">"Ellen "&amp;F145</f>
        <v>Ellen 77</v>
      </c>
      <c r="E145" s="8" t="str">
        <f aca="false">G145&amp;", "&amp;H145&amp;", "&amp;I145</f>
        <v>Glade, Heinr., Arbeiter</v>
      </c>
      <c r="F145" s="15" t="n">
        <v>77</v>
      </c>
      <c r="G145" s="8" t="s">
        <v>749</v>
      </c>
      <c r="H145" s="8" t="s">
        <v>108</v>
      </c>
      <c r="I145" s="8" t="s">
        <v>124</v>
      </c>
      <c r="J145" s="8"/>
      <c r="K145" s="7" t="s">
        <v>750</v>
      </c>
      <c r="L145" s="8" t="str">
        <f aca="false">"https://www.openstreetmap.org/?mlat="&amp;MID(A145,1,9)&amp;"&amp;mlon="&amp;MID(B145,1,8)&amp;"#map=18/"&amp;MID(A145,1,9)&amp;"/"&amp;MID(B145,1,8)</f>
        <v>https://www.openstreetmap.org/?mlat=53.06191&amp;mlon=8.94704#map=18/53.06191/8.94704</v>
      </c>
      <c r="M145" s="8" t="str">
        <f aca="false">"https://opentopomap.org/#marker=17/"&amp;MID(A145,1,9)&amp;"/"&amp;MID(B145,1,8)</f>
        <v>https://opentopomap.org/#marker=17/53.06191/8.94704</v>
      </c>
    </row>
    <row r="146" customFormat="false" ht="14.15" hidden="false" customHeight="true" outlineLevel="0" collapsed="false">
      <c r="A146" s="7" t="s">
        <v>746</v>
      </c>
      <c r="B146" s="7" t="s">
        <v>747</v>
      </c>
      <c r="C146" s="14" t="s">
        <v>748</v>
      </c>
      <c r="D146" s="8" t="str">
        <f aca="false">"Ellen "&amp;F146</f>
        <v>Ellen 77</v>
      </c>
      <c r="E146" s="8" t="str">
        <f aca="false">G146&amp;", "&amp;I146</f>
        <v>Schierenbeck, Wwe.</v>
      </c>
      <c r="F146" s="15" t="n">
        <v>77</v>
      </c>
      <c r="G146" s="8" t="s">
        <v>751</v>
      </c>
      <c r="H146" s="8"/>
      <c r="I146" s="8" t="s">
        <v>94</v>
      </c>
      <c r="J146" s="8"/>
      <c r="K146" s="7" t="s">
        <v>750</v>
      </c>
      <c r="L146" s="8" t="str">
        <f aca="false">"https://www.openstreetmap.org/?mlat="&amp;MID(A146,1,9)&amp;"&amp;mlon="&amp;MID(B146,1,8)&amp;"#map=18/"&amp;MID(A146,1,9)&amp;"/"&amp;MID(B146,1,8)</f>
        <v>https://www.openstreetmap.org/?mlat=53.06191&amp;mlon=8.94704#map=18/53.06191/8.94704</v>
      </c>
      <c r="M146" s="8" t="str">
        <f aca="false">"https://opentopomap.org/#marker=17/"&amp;MID(A146,1,9)&amp;"/"&amp;MID(B146,1,8)</f>
        <v>https://opentopomap.org/#marker=17/53.06191/8.94704</v>
      </c>
    </row>
    <row r="147" customFormat="false" ht="14.15" hidden="false" customHeight="true" outlineLevel="0" collapsed="false">
      <c r="A147" s="7" t="s">
        <v>752</v>
      </c>
      <c r="B147" s="7" t="s">
        <v>753</v>
      </c>
      <c r="C147" s="14" t="s">
        <v>754</v>
      </c>
      <c r="D147" s="8" t="str">
        <f aca="false">"Ellen "&amp;F147</f>
        <v>Ellen 78</v>
      </c>
      <c r="E147" s="8" t="str">
        <f aca="false">G147&amp;", "&amp;H147&amp;", "&amp;I147</f>
        <v>Blanke, Diedr., Wwe.</v>
      </c>
      <c r="F147" s="15" t="n">
        <v>78</v>
      </c>
      <c r="G147" s="8" t="s">
        <v>689</v>
      </c>
      <c r="H147" s="8" t="s">
        <v>123</v>
      </c>
      <c r="I147" s="8" t="s">
        <v>94</v>
      </c>
      <c r="J147" s="8"/>
      <c r="K147" s="7" t="s">
        <v>755</v>
      </c>
      <c r="L147" s="8" t="str">
        <f aca="false">"https://www.openstreetmap.org/?mlat="&amp;MID(A147,1,9)&amp;"&amp;mlon="&amp;MID(B147,1,8)&amp;"#map=18/"&amp;MID(A147,1,9)&amp;"/"&amp;MID(B147,1,8)</f>
        <v>https://www.openstreetmap.org/?mlat=53.06162&amp;mlon=8.94897#map=18/53.06162/8.94897</v>
      </c>
      <c r="M147" s="8" t="str">
        <f aca="false">"https://opentopomap.org/#marker=17/"&amp;MID(A147,1,9)&amp;"/"&amp;MID(B147,1,8)</f>
        <v>https://opentopomap.org/#marker=17/53.06162/8.94897</v>
      </c>
    </row>
    <row r="148" customFormat="false" ht="14.15" hidden="false" customHeight="true" outlineLevel="0" collapsed="false">
      <c r="A148" s="7" t="s">
        <v>752</v>
      </c>
      <c r="B148" s="7" t="s">
        <v>753</v>
      </c>
      <c r="C148" s="14" t="s">
        <v>754</v>
      </c>
      <c r="D148" s="8" t="str">
        <f aca="false">"Ellen "&amp;F148</f>
        <v>Ellen 78</v>
      </c>
      <c r="E148" s="8" t="str">
        <f aca="false">G148&amp;", "&amp;H148&amp;", "&amp;I148</f>
        <v>Blanke, Joh., Arbeiter</v>
      </c>
      <c r="F148" s="15" t="n">
        <v>78</v>
      </c>
      <c r="G148" s="8" t="s">
        <v>689</v>
      </c>
      <c r="H148" s="8" t="s">
        <v>79</v>
      </c>
      <c r="I148" s="8" t="s">
        <v>124</v>
      </c>
      <c r="J148" s="8"/>
      <c r="K148" s="7" t="s">
        <v>755</v>
      </c>
      <c r="L148" s="8" t="str">
        <f aca="false">"https://www.openstreetmap.org/?mlat="&amp;MID(A148,1,9)&amp;"&amp;mlon="&amp;MID(B148,1,8)&amp;"#map=18/"&amp;MID(A148,1,9)&amp;"/"&amp;MID(B148,1,8)</f>
        <v>https://www.openstreetmap.org/?mlat=53.06162&amp;mlon=8.94897#map=18/53.06162/8.94897</v>
      </c>
      <c r="M148" s="8" t="str">
        <f aca="false">"https://opentopomap.org/#marker=17/"&amp;MID(A148,1,9)&amp;"/"&amp;MID(B148,1,8)</f>
        <v>https://opentopomap.org/#marker=17/53.06162/8.94897</v>
      </c>
    </row>
    <row r="149" customFormat="false" ht="14.15" hidden="false" customHeight="true" outlineLevel="0" collapsed="false">
      <c r="A149" s="7" t="s">
        <v>756</v>
      </c>
      <c r="B149" s="7" t="s">
        <v>757</v>
      </c>
      <c r="C149" s="14" t="s">
        <v>758</v>
      </c>
      <c r="D149" s="8" t="str">
        <f aca="false">"Ellen "&amp;F149</f>
        <v>Ellen 79</v>
      </c>
      <c r="E149" s="8" t="str">
        <f aca="false">G149&amp;", "&amp;H149&amp;", "&amp;I149</f>
        <v>Bartels, Alb., Landmann</v>
      </c>
      <c r="F149" s="15" t="n">
        <v>79</v>
      </c>
      <c r="G149" s="8" t="s">
        <v>574</v>
      </c>
      <c r="H149" s="8" t="s">
        <v>433</v>
      </c>
      <c r="I149" s="8" t="s">
        <v>80</v>
      </c>
      <c r="J149" s="8"/>
      <c r="K149" s="7" t="s">
        <v>759</v>
      </c>
      <c r="L149" s="8" t="str">
        <f aca="false">"https://www.openstreetmap.org/?mlat="&amp;MID(A149,1,9)&amp;"&amp;mlon="&amp;MID(B149,1,8)&amp;"#map=18/"&amp;MID(A149,1,9)&amp;"/"&amp;MID(B149,1,8)</f>
        <v>https://www.openstreetmap.org/?mlat=53.062732&amp;mlon=8.950845#map=18/53.062732/8.950845</v>
      </c>
      <c r="M149" s="8" t="str">
        <f aca="false">"https://opentopomap.org/#marker=17/"&amp;MID(A149,1,9)&amp;"/"&amp;MID(B149,1,8)</f>
        <v>https://opentopomap.org/#marker=17/53.062732/8.950845</v>
      </c>
    </row>
    <row r="150" customFormat="false" ht="14.15" hidden="false" customHeight="true" outlineLevel="0" collapsed="false">
      <c r="A150" s="7" t="s">
        <v>760</v>
      </c>
      <c r="B150" s="7" t="s">
        <v>761</v>
      </c>
      <c r="C150" s="14" t="s">
        <v>762</v>
      </c>
      <c r="D150" s="8" t="str">
        <f aca="false">"Ellen "&amp;F150</f>
        <v>Ellen 80</v>
      </c>
      <c r="E150" s="8" t="str">
        <f aca="false">G150&amp;", "&amp;H150&amp;", "&amp;I150</f>
        <v>Bielefeld, Heinr., Arbeiter</v>
      </c>
      <c r="F150" s="15" t="n">
        <v>80</v>
      </c>
      <c r="G150" s="8" t="s">
        <v>763</v>
      </c>
      <c r="H150" s="8" t="s">
        <v>108</v>
      </c>
      <c r="I150" s="8" t="s">
        <v>124</v>
      </c>
      <c r="J150" s="8"/>
      <c r="K150" s="7" t="s">
        <v>764</v>
      </c>
      <c r="L150" s="8" t="str">
        <f aca="false">"https://www.openstreetmap.org/?mlat="&amp;MID(A150,1,9)&amp;"&amp;mlon="&amp;MID(B150,1,8)&amp;"#map=18/"&amp;MID(A150,1,9)&amp;"/"&amp;MID(B150,1,8)</f>
        <v>https://www.openstreetmap.org/?mlat=53.062442&amp;mlon=8.951198#map=18/53.062442/8.951198</v>
      </c>
      <c r="M150" s="8" t="str">
        <f aca="false">"https://opentopomap.org/#marker=17/"&amp;MID(A150,1,9)&amp;"/"&amp;MID(B150,1,8)</f>
        <v>https://opentopomap.org/#marker=17/53.062442/8.951198</v>
      </c>
    </row>
    <row r="151" customFormat="false" ht="14.15" hidden="false" customHeight="true" outlineLevel="0" collapsed="false">
      <c r="A151" s="7" t="s">
        <v>765</v>
      </c>
      <c r="B151" s="7" t="s">
        <v>766</v>
      </c>
      <c r="C151" s="14" t="s">
        <v>767</v>
      </c>
      <c r="D151" s="8" t="str">
        <f aca="false">"Ellen "&amp;F151</f>
        <v>Ellen 81</v>
      </c>
      <c r="E151" s="8" t="str">
        <f aca="false">G151&amp;", "&amp;H151&amp;", "&amp;I151</f>
        <v>Meyerdierks, Hinrich, Landmann</v>
      </c>
      <c r="F151" s="15" t="n">
        <v>81</v>
      </c>
      <c r="G151" s="8" t="s">
        <v>768</v>
      </c>
      <c r="H151" s="8" t="s">
        <v>389</v>
      </c>
      <c r="I151" s="8" t="s">
        <v>80</v>
      </c>
      <c r="J151" s="8"/>
      <c r="K151" s="7" t="s">
        <v>769</v>
      </c>
      <c r="L151" s="8" t="str">
        <f aca="false">"https://www.openstreetmap.org/?mlat="&amp;MID(A151,1,9)&amp;"&amp;mlon="&amp;MID(B151,1,8)&amp;"#map=18/"&amp;MID(A151,1,9)&amp;"/"&amp;MID(B151,1,8)</f>
        <v>https://www.openstreetmap.org/?mlat=53.062075&amp;mlon=8.951746#map=18/53.062075/8.951746</v>
      </c>
      <c r="M151" s="8" t="str">
        <f aca="false">"https://opentopomap.org/#marker=17/"&amp;MID(A151,1,9)&amp;"/"&amp;MID(B151,1,8)</f>
        <v>https://opentopomap.org/#marker=17/53.062075/8.951746</v>
      </c>
    </row>
    <row r="152" customFormat="false" ht="14.15" hidden="false" customHeight="true" outlineLevel="0" collapsed="false">
      <c r="A152" s="7" t="s">
        <v>770</v>
      </c>
      <c r="B152" s="7" t="s">
        <v>771</v>
      </c>
      <c r="C152" s="14" t="s">
        <v>772</v>
      </c>
      <c r="D152" s="8" t="str">
        <f aca="false">"Ellen "&amp;F152</f>
        <v>Ellen 82</v>
      </c>
      <c r="E152" s="8" t="str">
        <f aca="false">G152&amp;", "&amp;H152&amp;", "&amp;I152</f>
        <v>Evers, Heinr., Trichinenschauer</v>
      </c>
      <c r="F152" s="15" t="n">
        <v>82</v>
      </c>
      <c r="G152" s="8" t="s">
        <v>773</v>
      </c>
      <c r="H152" s="8" t="s">
        <v>108</v>
      </c>
      <c r="I152" s="8" t="s">
        <v>774</v>
      </c>
      <c r="J152" s="8"/>
      <c r="K152" s="7" t="s">
        <v>775</v>
      </c>
      <c r="L152" s="8" t="str">
        <f aca="false">"https://www.openstreetmap.org/?mlat="&amp;MID(A152,1,9)&amp;"&amp;mlon="&amp;MID(B152,1,8)&amp;"#map=18/"&amp;MID(A152,1,9)&amp;"/"&amp;MID(B152,1,8)</f>
        <v>https://www.openstreetmap.org/?mlat=53.06141&amp;mlon=8.95043#map=18/53.06141/8.95043</v>
      </c>
      <c r="M152" s="8" t="str">
        <f aca="false">"https://opentopomap.org/#marker=17/"&amp;MID(A152,1,9)&amp;"/"&amp;MID(B152,1,8)</f>
        <v>https://opentopomap.org/#marker=17/53.06141/8.95043</v>
      </c>
    </row>
    <row r="153" customFormat="false" ht="14.15" hidden="false" customHeight="true" outlineLevel="0" collapsed="false">
      <c r="A153" s="7" t="s">
        <v>770</v>
      </c>
      <c r="B153" s="7" t="s">
        <v>771</v>
      </c>
      <c r="C153" s="14" t="s">
        <v>772</v>
      </c>
      <c r="D153" s="8" t="str">
        <f aca="false">"Ellen "&amp;F153</f>
        <v>Ellen 82</v>
      </c>
      <c r="E153" s="8" t="str">
        <f aca="false">G153&amp;", "&amp;H153&amp;", "&amp;I153</f>
        <v>Evers, Joh. Hinr., Wwe.</v>
      </c>
      <c r="F153" s="15" t="n">
        <v>82</v>
      </c>
      <c r="G153" s="8" t="s">
        <v>773</v>
      </c>
      <c r="H153" s="8" t="s">
        <v>776</v>
      </c>
      <c r="I153" s="8" t="s">
        <v>94</v>
      </c>
      <c r="J153" s="8"/>
      <c r="K153" s="7" t="s">
        <v>775</v>
      </c>
      <c r="L153" s="8" t="str">
        <f aca="false">"https://www.openstreetmap.org/?mlat="&amp;MID(A153,1,9)&amp;"&amp;mlon="&amp;MID(B153,1,8)&amp;"#map=18/"&amp;MID(A153,1,9)&amp;"/"&amp;MID(B153,1,8)</f>
        <v>https://www.openstreetmap.org/?mlat=53.06141&amp;mlon=8.95043#map=18/53.06141/8.95043</v>
      </c>
      <c r="M153" s="8" t="str">
        <f aca="false">"https://opentopomap.org/#marker=17/"&amp;MID(A153,1,9)&amp;"/"&amp;MID(B153,1,8)</f>
        <v>https://opentopomap.org/#marker=17/53.06141/8.95043</v>
      </c>
    </row>
    <row r="154" customFormat="false" ht="14.15" hidden="false" customHeight="true" outlineLevel="0" collapsed="false">
      <c r="A154" s="7" t="s">
        <v>777</v>
      </c>
      <c r="B154" s="7" t="s">
        <v>778</v>
      </c>
      <c r="C154" s="14" t="s">
        <v>779</v>
      </c>
      <c r="D154" s="8" t="str">
        <f aca="false">"Ellen "&amp;F154</f>
        <v>Ellen 83</v>
      </c>
      <c r="E154" s="8" t="str">
        <f aca="false">G154&amp;", "&amp;H154&amp;", "&amp;I154</f>
        <v>Eggers, Hinr., Gärtner</v>
      </c>
      <c r="F154" s="15" t="n">
        <v>83</v>
      </c>
      <c r="G154" s="8" t="s">
        <v>780</v>
      </c>
      <c r="H154" s="8" t="s">
        <v>116</v>
      </c>
      <c r="I154" s="8" t="s">
        <v>781</v>
      </c>
      <c r="J154" s="8"/>
      <c r="K154" s="7" t="s">
        <v>782</v>
      </c>
      <c r="L154" s="8" t="str">
        <f aca="false">"https://www.openstreetmap.org/?mlat="&amp;MID(A154,1,9)&amp;"&amp;mlon="&amp;MID(B154,1,8)&amp;"#map=18/"&amp;MID(A154,1,9)&amp;"/"&amp;MID(B154,1,8)</f>
        <v>https://www.openstreetmap.org/?mlat=53.06096&amp;mlon=8.95049#map=18/53.06096/8.95049</v>
      </c>
      <c r="M154" s="8" t="str">
        <f aca="false">"https://opentopomap.org/#marker=17/"&amp;MID(A154,1,9)&amp;"/"&amp;MID(B154,1,8)</f>
        <v>https://opentopomap.org/#marker=17/53.06096/8.95049</v>
      </c>
    </row>
    <row r="155" customFormat="false" ht="14.15" hidden="false" customHeight="true" outlineLevel="0" collapsed="false">
      <c r="A155" s="7" t="s">
        <v>783</v>
      </c>
      <c r="B155" s="7" t="s">
        <v>784</v>
      </c>
      <c r="C155" s="14" t="s">
        <v>785</v>
      </c>
      <c r="D155" s="8" t="str">
        <f aca="false">"Ellen "&amp;F155</f>
        <v>Ellen 84</v>
      </c>
      <c r="E155" s="8" t="str">
        <f aca="false">G155&amp;", "&amp;H155&amp;", "&amp;I155</f>
        <v>Bothe, Carl, Arbeiter</v>
      </c>
      <c r="F155" s="15" t="n">
        <v>84</v>
      </c>
      <c r="G155" s="8" t="s">
        <v>786</v>
      </c>
      <c r="H155" s="8" t="s">
        <v>173</v>
      </c>
      <c r="I155" s="8" t="s">
        <v>124</v>
      </c>
      <c r="J155" s="8"/>
      <c r="K155" s="7" t="s">
        <v>787</v>
      </c>
      <c r="L155" s="8" t="str">
        <f aca="false">"https://www.openstreetmap.org/?mlat="&amp;MID(A155,1,9)&amp;"&amp;mlon="&amp;MID(B155,1,8)&amp;"#map=18/"&amp;MID(A155,1,9)&amp;"/"&amp;MID(B155,1,8)</f>
        <v>https://www.openstreetmap.org/?mlat=53.060431&amp;mlon=8.950375#map=18/53.060431/8.950375</v>
      </c>
      <c r="M155" s="8" t="str">
        <f aca="false">"https://opentopomap.org/#marker=17/"&amp;MID(A155,1,9)&amp;"/"&amp;MID(B155,1,8)</f>
        <v>https://opentopomap.org/#marker=17/53.060431/8.950375</v>
      </c>
    </row>
    <row r="156" customFormat="false" ht="14.15" hidden="false" customHeight="true" outlineLevel="0" collapsed="false">
      <c r="A156" s="7" t="s">
        <v>783</v>
      </c>
      <c r="B156" s="7" t="s">
        <v>784</v>
      </c>
      <c r="C156" s="14" t="s">
        <v>785</v>
      </c>
      <c r="D156" s="8" t="str">
        <f aca="false">"Ellen "&amp;F156</f>
        <v>Ellen 84</v>
      </c>
      <c r="E156" s="8" t="str">
        <f aca="false">G156&amp;", "&amp;H156&amp;", "&amp;I156</f>
        <v>Vöge, Joh. Hinr., Arbeiter</v>
      </c>
      <c r="F156" s="15" t="n">
        <v>84</v>
      </c>
      <c r="G156" s="8" t="s">
        <v>100</v>
      </c>
      <c r="H156" s="8" t="s">
        <v>776</v>
      </c>
      <c r="I156" s="8" t="s">
        <v>124</v>
      </c>
      <c r="J156" s="8"/>
      <c r="K156" s="7" t="s">
        <v>787</v>
      </c>
      <c r="L156" s="8" t="str">
        <f aca="false">"https://www.openstreetmap.org/?mlat="&amp;MID(A156,1,9)&amp;"&amp;mlon="&amp;MID(B156,1,8)&amp;"#map=18/"&amp;MID(A156,1,9)&amp;"/"&amp;MID(B156,1,8)</f>
        <v>https://www.openstreetmap.org/?mlat=53.060431&amp;mlon=8.950375#map=18/53.060431/8.950375</v>
      </c>
      <c r="M156" s="8" t="str">
        <f aca="false">"https://opentopomap.org/#marker=17/"&amp;MID(A156,1,9)&amp;"/"&amp;MID(B156,1,8)</f>
        <v>https://opentopomap.org/#marker=17/53.060431/8.950375</v>
      </c>
    </row>
    <row r="157" customFormat="false" ht="14.15" hidden="false" customHeight="true" outlineLevel="0" collapsed="false">
      <c r="A157" s="7" t="s">
        <v>788</v>
      </c>
      <c r="B157" s="7" t="s">
        <v>789</v>
      </c>
      <c r="C157" s="14" t="s">
        <v>790</v>
      </c>
      <c r="D157" s="8" t="str">
        <f aca="false">"Ellen "&amp;F157</f>
        <v>Ellen 85</v>
      </c>
      <c r="E157" s="8" t="str">
        <f aca="false">G157&amp;", "&amp;H157&amp;", "&amp;I157</f>
        <v>Schumacher, Fritz, Wwe.</v>
      </c>
      <c r="F157" s="15" t="n">
        <v>85</v>
      </c>
      <c r="G157" s="8" t="s">
        <v>646</v>
      </c>
      <c r="H157" s="8" t="s">
        <v>304</v>
      </c>
      <c r="I157" s="8" t="s">
        <v>94</v>
      </c>
      <c r="J157" s="8"/>
      <c r="K157" s="7" t="s">
        <v>791</v>
      </c>
      <c r="L157" s="8" t="str">
        <f aca="false">"https://www.openstreetmap.org/?mlat="&amp;MID(A157,1,9)&amp;"&amp;mlon="&amp;MID(B157,1,8)&amp;"#map=18/"&amp;MID(A157,1,9)&amp;"/"&amp;MID(B157,1,8)</f>
        <v>https://www.openstreetmap.org/?mlat=53.060257&amp;mlon=8.950225#map=18/53.060257/8.950225</v>
      </c>
      <c r="M157" s="8" t="str">
        <f aca="false">"https://opentopomap.org/#marker=17/"&amp;MID(A157,1,9)&amp;"/"&amp;MID(B157,1,8)</f>
        <v>https://opentopomap.org/#marker=17/53.060257/8.950225</v>
      </c>
    </row>
    <row r="158" customFormat="false" ht="14.15" hidden="false" customHeight="true" outlineLevel="0" collapsed="false">
      <c r="A158" s="7" t="s">
        <v>788</v>
      </c>
      <c r="B158" s="7" t="s">
        <v>789</v>
      </c>
      <c r="C158" s="14" t="s">
        <v>790</v>
      </c>
      <c r="D158" s="8" t="str">
        <f aca="false">"Ellen "&amp;F158</f>
        <v>Ellen 85</v>
      </c>
      <c r="E158" s="8" t="str">
        <f aca="false">G158&amp;", "&amp;H158&amp;", "&amp;I158</f>
        <v>Schumacher, Georg, Zimmermann</v>
      </c>
      <c r="F158" s="15" t="n">
        <v>85</v>
      </c>
      <c r="G158" s="8" t="s">
        <v>646</v>
      </c>
      <c r="H158" s="8" t="s">
        <v>218</v>
      </c>
      <c r="I158" s="8" t="s">
        <v>317</v>
      </c>
      <c r="J158" s="8"/>
      <c r="K158" s="7" t="s">
        <v>791</v>
      </c>
      <c r="L158" s="8" t="str">
        <f aca="false">"https://www.openstreetmap.org/?mlat="&amp;MID(A158,1,9)&amp;"&amp;mlon="&amp;MID(B158,1,8)&amp;"#map=18/"&amp;MID(A158,1,9)&amp;"/"&amp;MID(B158,1,8)</f>
        <v>https://www.openstreetmap.org/?mlat=53.060257&amp;mlon=8.950225#map=18/53.060257/8.950225</v>
      </c>
      <c r="M158" s="8" t="str">
        <f aca="false">"https://opentopomap.org/#marker=17/"&amp;MID(A158,1,9)&amp;"/"&amp;MID(B158,1,8)</f>
        <v>https://opentopomap.org/#marker=17/53.060257/8.950225</v>
      </c>
    </row>
    <row r="159" customFormat="false" ht="14.15" hidden="false" customHeight="true" outlineLevel="0" collapsed="false">
      <c r="A159" s="7" t="s">
        <v>792</v>
      </c>
      <c r="B159" s="7" t="s">
        <v>793</v>
      </c>
      <c r="C159" s="14" t="s">
        <v>794</v>
      </c>
      <c r="D159" s="8" t="str">
        <f aca="false">"Ellen "&amp;F159</f>
        <v>Ellen 86</v>
      </c>
      <c r="E159" s="8" t="str">
        <f aca="false">G159&amp;", "&amp;H159&amp;", "&amp;I159</f>
        <v>Puls, Albert, Tischler</v>
      </c>
      <c r="F159" s="15" t="n">
        <v>86</v>
      </c>
      <c r="G159" s="8" t="s">
        <v>795</v>
      </c>
      <c r="H159" s="8" t="s">
        <v>288</v>
      </c>
      <c r="I159" s="8" t="s">
        <v>351</v>
      </c>
      <c r="J159" s="8"/>
      <c r="K159" s="7" t="s">
        <v>796</v>
      </c>
      <c r="L159" s="8" t="str">
        <f aca="false">"https://www.openstreetmap.org/?mlat="&amp;MID(A159,1,9)&amp;"&amp;mlon="&amp;MID(B159,1,8)&amp;"#map=18/"&amp;MID(A159,1,9)&amp;"/"&amp;MID(B159,1,8)</f>
        <v>https://www.openstreetmap.org/?mlat=53.05989&amp;mlon=8.95033#map=18/53.05989/8.95033</v>
      </c>
      <c r="M159" s="8" t="str">
        <f aca="false">"https://opentopomap.org/#marker=17/"&amp;MID(A159,1,9)&amp;"/"&amp;MID(B159,1,8)</f>
        <v>https://opentopomap.org/#marker=17/53.05989/8.95033</v>
      </c>
    </row>
    <row r="160" customFormat="false" ht="14.15" hidden="false" customHeight="true" outlineLevel="0" collapsed="false">
      <c r="A160" s="7" t="s">
        <v>797</v>
      </c>
      <c r="B160" s="7" t="s">
        <v>798</v>
      </c>
      <c r="C160" s="14" t="s">
        <v>799</v>
      </c>
      <c r="D160" s="8" t="str">
        <f aca="false">"Ellen "&amp;F160</f>
        <v>Ellen 87</v>
      </c>
      <c r="E160" s="8" t="str">
        <f aca="false">G160&amp;", "&amp;H160&amp;", "&amp;I160</f>
        <v>Rethmann, Friedr., Arbeiter</v>
      </c>
      <c r="F160" s="15" t="n">
        <v>87</v>
      </c>
      <c r="G160" s="8" t="s">
        <v>800</v>
      </c>
      <c r="H160" s="8" t="s">
        <v>365</v>
      </c>
      <c r="I160" s="8" t="s">
        <v>124</v>
      </c>
      <c r="J160" s="8"/>
      <c r="K160" s="7" t="s">
        <v>801</v>
      </c>
      <c r="L160" s="8" t="str">
        <f aca="false">"https://www.openstreetmap.org/?mlat="&amp;MID(A160,1,9)&amp;"&amp;mlon="&amp;MID(B160,1,8)&amp;"#map=18/"&amp;MID(A160,1,9)&amp;"/"&amp;MID(B160,1,8)</f>
        <v>https://www.openstreetmap.org/?mlat=53.05966&amp;mlon=8.95042#map=18/53.05966/8.95042</v>
      </c>
      <c r="M160" s="8" t="str">
        <f aca="false">"https://opentopomap.org/#marker=17/"&amp;MID(A160,1,9)&amp;"/"&amp;MID(B160,1,8)</f>
        <v>https://opentopomap.org/#marker=17/53.05966/8.95042</v>
      </c>
    </row>
    <row r="161" customFormat="false" ht="14.15" hidden="false" customHeight="true" outlineLevel="0" collapsed="false">
      <c r="A161" s="7" t="s">
        <v>802</v>
      </c>
      <c r="B161" s="7" t="s">
        <v>803</v>
      </c>
      <c r="C161" s="16" t="s">
        <v>804</v>
      </c>
      <c r="D161" s="8" t="str">
        <f aca="false">"Ellen "&amp;F161</f>
        <v>Ellen 88</v>
      </c>
      <c r="E161" s="8" t="str">
        <f aca="false">G161&amp;", "&amp;H161&amp;", "&amp;I161</f>
        <v>Hustedt, Herm., Arbeiter</v>
      </c>
      <c r="F161" s="15" t="n">
        <v>88</v>
      </c>
      <c r="G161" s="8" t="s">
        <v>805</v>
      </c>
      <c r="H161" s="8" t="s">
        <v>86</v>
      </c>
      <c r="I161" s="8" t="s">
        <v>124</v>
      </c>
      <c r="J161" s="8"/>
      <c r="K161" s="7" t="s">
        <v>806</v>
      </c>
      <c r="L161" s="8" t="str">
        <f aca="false">"https://www.openstreetmap.org/?mlat="&amp;MID(A161,1,9)&amp;"&amp;mlon="&amp;MID(B161,1,8)&amp;"#map=18/"&amp;MID(A161,1,9)&amp;"/"&amp;MID(B161,1,8)</f>
        <v>https://www.openstreetmap.org/?mlat=53.0596&amp;mlon=8.95041#map=18/53.0596/8.95041</v>
      </c>
      <c r="M161" s="8" t="str">
        <f aca="false">"https://opentopomap.org/#marker=17/"&amp;MID(A161,1,9)&amp;"/"&amp;MID(B161,1,8)</f>
        <v>https://opentopomap.org/#marker=17/53.0596/8.95041</v>
      </c>
    </row>
    <row r="162" customFormat="false" ht="14.15" hidden="false" customHeight="true" outlineLevel="0" collapsed="false">
      <c r="A162" s="7" t="s">
        <v>807</v>
      </c>
      <c r="B162" s="7" t="s">
        <v>803</v>
      </c>
      <c r="C162" s="16" t="s">
        <v>808</v>
      </c>
      <c r="D162" s="8" t="str">
        <f aca="false">"Ellen "&amp;F162</f>
        <v>Ellen 89</v>
      </c>
      <c r="E162" s="8" t="str">
        <f aca="false">G162&amp;", "&amp;H162&amp;", "&amp;I162</f>
        <v>Ellmers, Hinr., Landmann</v>
      </c>
      <c r="F162" s="15" t="n">
        <v>89</v>
      </c>
      <c r="G162" s="8" t="s">
        <v>408</v>
      </c>
      <c r="H162" s="8" t="s">
        <v>116</v>
      </c>
      <c r="I162" s="8" t="s">
        <v>80</v>
      </c>
      <c r="J162" s="8"/>
      <c r="K162" s="7" t="s">
        <v>809</v>
      </c>
      <c r="L162" s="8" t="str">
        <f aca="false">"https://www.openstreetmap.org/?mlat="&amp;MID(A162,1,9)&amp;"&amp;mlon="&amp;MID(B162,1,8)&amp;"#map=18/"&amp;MID(A162,1,9)&amp;"/"&amp;MID(B162,1,8)</f>
        <v>https://www.openstreetmap.org/?mlat=53.05952&amp;mlon=8.95041#map=18/53.05952/8.95041</v>
      </c>
      <c r="M162" s="8" t="str">
        <f aca="false">"https://opentopomap.org/#marker=17/"&amp;MID(A162,1,9)&amp;"/"&amp;MID(B162,1,8)</f>
        <v>https://opentopomap.org/#marker=17/53.05952/8.95041</v>
      </c>
    </row>
    <row r="163" customFormat="false" ht="14.15" hidden="false" customHeight="true" outlineLevel="0" collapsed="false">
      <c r="A163" s="7" t="s">
        <v>810</v>
      </c>
      <c r="B163" s="7" t="s">
        <v>811</v>
      </c>
      <c r="C163" s="14" t="s">
        <v>812</v>
      </c>
      <c r="D163" s="8" t="str">
        <f aca="false">"Ellen "&amp;F163</f>
        <v>Ellen 90</v>
      </c>
      <c r="E163" s="8" t="str">
        <f aca="false">G163&amp;", "&amp;H163&amp;", "&amp;I163</f>
        <v>Runne, Claus, Schmied</v>
      </c>
      <c r="F163" s="15" t="n">
        <v>90</v>
      </c>
      <c r="G163" s="8" t="s">
        <v>813</v>
      </c>
      <c r="H163" s="8" t="s">
        <v>814</v>
      </c>
      <c r="I163" s="8" t="s">
        <v>815</v>
      </c>
      <c r="J163" s="8"/>
      <c r="K163" s="7" t="s">
        <v>816</v>
      </c>
      <c r="L163" s="8" t="str">
        <f aca="false">"https://www.openstreetmap.org/?mlat="&amp;MID(A163,1,9)&amp;"&amp;mlon="&amp;MID(B163,1,8)&amp;"#map=18/"&amp;MID(A163,1,9)&amp;"/"&amp;MID(B163,1,8)</f>
        <v>https://www.openstreetmap.org/?mlat=53.05865&amp;mlon=8.949527#map=18/53.05865/8.949527</v>
      </c>
      <c r="M163" s="8" t="str">
        <f aca="false">"https://opentopomap.org/#marker=17/"&amp;MID(A163,1,9)&amp;"/"&amp;MID(B163,1,8)</f>
        <v>https://opentopomap.org/#marker=17/53.05865/8.949527</v>
      </c>
    </row>
    <row r="164" customFormat="false" ht="14.15" hidden="false" customHeight="true" outlineLevel="0" collapsed="false">
      <c r="A164" s="7" t="s">
        <v>817</v>
      </c>
      <c r="B164" s="7" t="s">
        <v>818</v>
      </c>
      <c r="C164" s="14" t="s">
        <v>819</v>
      </c>
      <c r="D164" s="8" t="str">
        <f aca="false">"Ellen "&amp;F164</f>
        <v>Ellen 90a</v>
      </c>
      <c r="E164" s="8" t="str">
        <f aca="false">G164&amp;", "&amp;H164&amp;", "&amp;I164</f>
        <v>Garbes, Heinr., Arbeiter</v>
      </c>
      <c r="F164" s="15" t="s">
        <v>820</v>
      </c>
      <c r="G164" s="8" t="s">
        <v>821</v>
      </c>
      <c r="H164" s="8" t="s">
        <v>108</v>
      </c>
      <c r="I164" s="8" t="s">
        <v>124</v>
      </c>
      <c r="J164" s="8"/>
      <c r="K164" s="7" t="s">
        <v>822</v>
      </c>
      <c r="L164" s="8" t="str">
        <f aca="false">"https://www.openstreetmap.org/?mlat="&amp;MID(A164,1,9)&amp;"&amp;mlon="&amp;MID(B164,1,8)&amp;"#map=18/"&amp;MID(A164,1,9)&amp;"/"&amp;MID(B164,1,8)</f>
        <v>https://www.openstreetmap.org/?mlat=53.0588&amp;mlon=8.94907#map=18/53.0588/8.94907</v>
      </c>
      <c r="M164" s="8" t="str">
        <f aca="false">"https://opentopomap.org/#marker=17/"&amp;MID(A164,1,9)&amp;"/"&amp;MID(B164,1,8)</f>
        <v>https://opentopomap.org/#marker=17/53.0588/8.94907</v>
      </c>
    </row>
    <row r="165" customFormat="false" ht="14.15" hidden="false" customHeight="true" outlineLevel="0" collapsed="false">
      <c r="A165" s="7" t="s">
        <v>823</v>
      </c>
      <c r="B165" s="7" t="s">
        <v>753</v>
      </c>
      <c r="C165" s="14" t="s">
        <v>824</v>
      </c>
      <c r="D165" s="8" t="str">
        <f aca="false">"Ellen "&amp;F165</f>
        <v>Ellen 90b</v>
      </c>
      <c r="E165" s="8" t="str">
        <f aca="false">G165&amp;", "&amp;H165&amp;", "&amp;I165</f>
        <v>Bertram, Karl, Schreiber</v>
      </c>
      <c r="F165" s="15" t="s">
        <v>825</v>
      </c>
      <c r="G165" s="8" t="s">
        <v>826</v>
      </c>
      <c r="H165" s="8" t="s">
        <v>138</v>
      </c>
      <c r="I165" s="8" t="s">
        <v>827</v>
      </c>
      <c r="J165" s="8"/>
      <c r="K165" s="7" t="s">
        <v>828</v>
      </c>
      <c r="L165" s="8" t="str">
        <f aca="false">"https://www.openstreetmap.org/?mlat="&amp;MID(A165,1,9)&amp;"&amp;mlon="&amp;MID(B165,1,8)&amp;"#map=18/"&amp;MID(A165,1,9)&amp;"/"&amp;MID(B165,1,8)</f>
        <v>https://www.openstreetmap.org/?mlat=53.05882&amp;mlon=8.94897#map=18/53.05882/8.94897</v>
      </c>
      <c r="M165" s="8" t="str">
        <f aca="false">"https://opentopomap.org/#marker=17/"&amp;MID(A165,1,9)&amp;"/"&amp;MID(B165,1,8)</f>
        <v>https://opentopomap.org/#marker=17/53.05882/8.94897</v>
      </c>
    </row>
    <row r="166" customFormat="false" ht="14.15" hidden="false" customHeight="true" outlineLevel="0" collapsed="false">
      <c r="A166" s="7" t="s">
        <v>829</v>
      </c>
      <c r="B166" s="7" t="s">
        <v>830</v>
      </c>
      <c r="C166" s="14" t="s">
        <v>831</v>
      </c>
      <c r="D166" s="8" t="str">
        <f aca="false">"Ellen "&amp;F166</f>
        <v>Ellen 90c</v>
      </c>
      <c r="E166" s="8" t="str">
        <f aca="false">G166&amp;", "&amp;H166&amp;", "&amp;I166</f>
        <v>Katorsky, Gustav, Heizer</v>
      </c>
      <c r="F166" s="15" t="s">
        <v>832</v>
      </c>
      <c r="G166" s="8" t="s">
        <v>833</v>
      </c>
      <c r="H166" s="8" t="s">
        <v>834</v>
      </c>
      <c r="I166" s="8" t="s">
        <v>835</v>
      </c>
      <c r="J166" s="8"/>
      <c r="K166" s="7" t="s">
        <v>836</v>
      </c>
      <c r="L166" s="8" t="str">
        <f aca="false">"https://www.openstreetmap.org/?mlat="&amp;MID(A166,1,9)&amp;"&amp;mlon="&amp;MID(B166,1,8)&amp;"#map=18/"&amp;MID(A166,1,9)&amp;"/"&amp;MID(B166,1,8)</f>
        <v>https://www.openstreetmap.org/?mlat=53.05885&amp;mlon=8.94888#map=18/53.05885/8.94888</v>
      </c>
      <c r="M166" s="8" t="str">
        <f aca="false">"https://opentopomap.org/#marker=17/"&amp;MID(A166,1,9)&amp;"/"&amp;MID(B166,1,8)</f>
        <v>https://opentopomap.org/#marker=17/53.05885/8.94888</v>
      </c>
    </row>
    <row r="167" customFormat="false" ht="14.15" hidden="false" customHeight="true" outlineLevel="0" collapsed="false">
      <c r="A167" s="7" t="s">
        <v>837</v>
      </c>
      <c r="B167" s="7" t="s">
        <v>838</v>
      </c>
      <c r="C167" s="14" t="s">
        <v>839</v>
      </c>
      <c r="D167" s="8" t="str">
        <f aca="false">"Ellen "&amp;F167</f>
        <v>Ellen 91</v>
      </c>
      <c r="E167" s="8" t="str">
        <f aca="false">G167&amp;", "&amp;H167&amp;", "&amp;I167</f>
        <v>Möhlenbrock, Friedr., Schlosser</v>
      </c>
      <c r="F167" s="15" t="n">
        <v>91</v>
      </c>
      <c r="G167" s="8" t="s">
        <v>450</v>
      </c>
      <c r="H167" s="8" t="s">
        <v>365</v>
      </c>
      <c r="I167" s="8" t="s">
        <v>840</v>
      </c>
      <c r="J167" s="8"/>
      <c r="K167" s="7" t="s">
        <v>841</v>
      </c>
      <c r="L167" s="8" t="str">
        <f aca="false">"https://www.openstreetmap.org/?mlat="&amp;MID(A167,1,9)&amp;"&amp;mlon="&amp;MID(B167,1,8)&amp;"#map=18/"&amp;MID(A167,1,9)&amp;"/"&amp;MID(B167,1,8)</f>
        <v>https://www.openstreetmap.org/?mlat=53.05884&amp;mlon=8.94866#map=18/53.05884/8.94866</v>
      </c>
      <c r="M167" s="8" t="str">
        <f aca="false">"https://opentopomap.org/#marker=17/"&amp;MID(A167,1,9)&amp;"/"&amp;MID(B167,1,8)</f>
        <v>https://opentopomap.org/#marker=17/53.05884/8.94866</v>
      </c>
    </row>
    <row r="168" customFormat="false" ht="14.15" hidden="false" customHeight="true" outlineLevel="0" collapsed="false">
      <c r="A168" s="7" t="s">
        <v>842</v>
      </c>
      <c r="B168" s="7" t="s">
        <v>843</v>
      </c>
      <c r="C168" s="14" t="s">
        <v>844</v>
      </c>
      <c r="D168" s="8" t="str">
        <f aca="false">"Osterholz "&amp;F168</f>
        <v>Osterholz 1</v>
      </c>
      <c r="E168" s="8" t="str">
        <f aca="false">G168&amp;", "&amp;H168&amp;", "&amp;I168</f>
        <v>Stadtlander, Hinrich, Landmann</v>
      </c>
      <c r="F168" s="15" t="n">
        <v>1</v>
      </c>
      <c r="G168" s="8" t="s">
        <v>845</v>
      </c>
      <c r="H168" s="8" t="s">
        <v>389</v>
      </c>
      <c r="I168" s="8" t="s">
        <v>80</v>
      </c>
      <c r="J168" s="8"/>
      <c r="K168" s="7" t="s">
        <v>846</v>
      </c>
      <c r="L168" s="8" t="str">
        <f aca="false">"https://www.openstreetmap.org/?mlat="&amp;MID(A168,1,9)&amp;"&amp;mlon="&amp;MID(B168,1,8)&amp;"#map=18/"&amp;MID(A168,1,9)&amp;"/"&amp;MID(B168,1,8)</f>
        <v>https://www.openstreetmap.org/?mlat=53.05929&amp;mlon=8.91021#map=18/53.05929/8.91021</v>
      </c>
      <c r="M168" s="8" t="str">
        <f aca="false">"https://opentopomap.org/#marker=17/"&amp;MID(A168,1,9)&amp;"/"&amp;MID(B168,1,8)</f>
        <v>https://opentopomap.org/#marker=17/53.05929/8.91021</v>
      </c>
    </row>
    <row r="169" customFormat="false" ht="14.15" hidden="false" customHeight="true" outlineLevel="0" collapsed="false">
      <c r="A169" s="7" t="s">
        <v>847</v>
      </c>
      <c r="B169" s="7" t="s">
        <v>848</v>
      </c>
      <c r="C169" s="14" t="s">
        <v>849</v>
      </c>
      <c r="D169" s="8" t="str">
        <f aca="false">"Osterholz "&amp;F169</f>
        <v>Osterholz 2</v>
      </c>
      <c r="E169" s="8" t="str">
        <f aca="false">G169&amp;", "&amp;H169&amp;", "&amp;I169</f>
        <v>Frese, Heinr., Fabrikarbeiter</v>
      </c>
      <c r="F169" s="15" t="n">
        <v>2</v>
      </c>
      <c r="G169" s="8" t="s">
        <v>414</v>
      </c>
      <c r="H169" s="8" t="s">
        <v>108</v>
      </c>
      <c r="I169" s="8" t="s">
        <v>850</v>
      </c>
      <c r="J169" s="8"/>
      <c r="K169" s="7" t="s">
        <v>851</v>
      </c>
      <c r="L169" s="8" t="str">
        <f aca="false">"https://www.openstreetmap.org/?mlat="&amp;MID(A169,1,9)&amp;"&amp;mlon="&amp;MID(B169,1,8)&amp;"#map=18/"&amp;MID(A169,1,9)&amp;"/"&amp;MID(B169,1,8)</f>
        <v>https://www.openstreetmap.org/?mlat=53.0594&amp;mlon=8.91412#map=18/53.0594/8.91412</v>
      </c>
      <c r="M169" s="8" t="str">
        <f aca="false">"https://opentopomap.org/#marker=17/"&amp;MID(A169,1,9)&amp;"/"&amp;MID(B169,1,8)</f>
        <v>https://opentopomap.org/#marker=17/53.0594/8.91412</v>
      </c>
    </row>
    <row r="170" customFormat="false" ht="14.15" hidden="false" customHeight="true" outlineLevel="0" collapsed="false">
      <c r="A170" s="7" t="s">
        <v>847</v>
      </c>
      <c r="B170" s="7" t="s">
        <v>848</v>
      </c>
      <c r="C170" s="14" t="s">
        <v>849</v>
      </c>
      <c r="D170" s="8" t="str">
        <f aca="false">"Osterholz "&amp;F170</f>
        <v>Osterholz 2</v>
      </c>
      <c r="E170" s="8" t="str">
        <f aca="false">G170&amp;", "&amp;H170&amp;", "&amp;I170</f>
        <v>Frese, Joh. Hinr., Wwe.</v>
      </c>
      <c r="F170" s="15" t="n">
        <v>2</v>
      </c>
      <c r="G170" s="8" t="s">
        <v>414</v>
      </c>
      <c r="H170" s="8" t="s">
        <v>776</v>
      </c>
      <c r="I170" s="8" t="s">
        <v>94</v>
      </c>
      <c r="J170" s="8"/>
      <c r="K170" s="7" t="s">
        <v>851</v>
      </c>
      <c r="L170" s="8" t="str">
        <f aca="false">"https://www.openstreetmap.org/?mlat="&amp;MID(A170,1,9)&amp;"&amp;mlon="&amp;MID(B170,1,8)&amp;"#map=18/"&amp;MID(A170,1,9)&amp;"/"&amp;MID(B170,1,8)</f>
        <v>https://www.openstreetmap.org/?mlat=53.0594&amp;mlon=8.91412#map=18/53.0594/8.91412</v>
      </c>
      <c r="M170" s="8" t="str">
        <f aca="false">"https://opentopomap.org/#marker=17/"&amp;MID(A170,1,9)&amp;"/"&amp;MID(B170,1,8)</f>
        <v>https://opentopomap.org/#marker=17/53.0594/8.91412</v>
      </c>
    </row>
    <row r="171" customFormat="false" ht="14.15" hidden="false" customHeight="true" outlineLevel="0" collapsed="false">
      <c r="A171" s="7" t="s">
        <v>852</v>
      </c>
      <c r="B171" s="7" t="s">
        <v>853</v>
      </c>
      <c r="C171" s="14" t="s">
        <v>854</v>
      </c>
      <c r="D171" s="8" t="str">
        <f aca="false">"Osterholz "&amp;F171</f>
        <v>Osterholz 3</v>
      </c>
      <c r="E171" s="8" t="str">
        <f aca="false">G171&amp;", "&amp;H171&amp;", "&amp;I171</f>
        <v>Meier, Joh. Heinr., Zigarrensortierer</v>
      </c>
      <c r="F171" s="15" t="n">
        <v>3</v>
      </c>
      <c r="G171" s="8" t="s">
        <v>207</v>
      </c>
      <c r="H171" s="8" t="s">
        <v>483</v>
      </c>
      <c r="I171" s="8" t="s">
        <v>494</v>
      </c>
      <c r="J171" s="8"/>
      <c r="K171" s="7" t="s">
        <v>855</v>
      </c>
      <c r="L171" s="8" t="str">
        <f aca="false">"https://www.openstreetmap.org/?mlat="&amp;MID(A171,1,9)&amp;"&amp;mlon="&amp;MID(B171,1,8)&amp;"#map=18/"&amp;MID(A171,1,9)&amp;"/"&amp;MID(B171,1,8)</f>
        <v>https://www.openstreetmap.org/?mlat=53.05943&amp;mlon=8.91488#map=18/53.05943/8.91488</v>
      </c>
      <c r="M171" s="8" t="str">
        <f aca="false">"https://opentopomap.org/#marker=17/"&amp;MID(A171,1,9)&amp;"/"&amp;MID(B171,1,8)</f>
        <v>https://opentopomap.org/#marker=17/53.05943/8.91488</v>
      </c>
    </row>
    <row r="172" customFormat="false" ht="14.15" hidden="false" customHeight="true" outlineLevel="0" collapsed="false">
      <c r="A172" s="7" t="s">
        <v>856</v>
      </c>
      <c r="B172" s="7" t="s">
        <v>857</v>
      </c>
      <c r="C172" s="14" t="s">
        <v>858</v>
      </c>
      <c r="D172" s="8" t="str">
        <f aca="false">"Osterholz "&amp;F172</f>
        <v>Osterholz 3a</v>
      </c>
      <c r="E172" s="8" t="str">
        <f aca="false">G172&amp;", "&amp;H172&amp;", "&amp;I172</f>
        <v>Meier, Wilh., Wwe.</v>
      </c>
      <c r="F172" s="15" t="s">
        <v>859</v>
      </c>
      <c r="G172" s="8" t="s">
        <v>207</v>
      </c>
      <c r="H172" s="8" t="s">
        <v>254</v>
      </c>
      <c r="I172" s="8" t="s">
        <v>94</v>
      </c>
      <c r="J172" s="8"/>
      <c r="K172" s="7" t="s">
        <v>860</v>
      </c>
      <c r="L172" s="8" t="str">
        <f aca="false">"https://www.openstreetmap.org/?mlat="&amp;MID(A172,1,9)&amp;"&amp;mlon="&amp;MID(B172,1,8)&amp;"#map=18/"&amp;MID(A172,1,9)&amp;"/"&amp;MID(B172,1,8)</f>
        <v>https://www.openstreetmap.org/?mlat=53.05944&amp;mlon=8.91708#map=18/53.05944/8.91708</v>
      </c>
      <c r="M172" s="8" t="str">
        <f aca="false">"https://opentopomap.org/#marker=17/"&amp;MID(A172,1,9)&amp;"/"&amp;MID(B172,1,8)</f>
        <v>https://opentopomap.org/#marker=17/53.05944/8.91708</v>
      </c>
    </row>
    <row r="173" customFormat="false" ht="14.15" hidden="false" customHeight="true" outlineLevel="0" collapsed="false">
      <c r="A173" s="7" t="s">
        <v>861</v>
      </c>
      <c r="B173" s="7" t="s">
        <v>862</v>
      </c>
      <c r="C173" s="14" t="s">
        <v>863</v>
      </c>
      <c r="D173" s="8" t="str">
        <f aca="false">"Osterholz "&amp;F173</f>
        <v>Osterholz 3c</v>
      </c>
      <c r="E173" s="8" t="str">
        <f aca="false">G173&amp;", "&amp;H173&amp;", "&amp;I173</f>
        <v>Rauer, Joh., Zigarrensortierer</v>
      </c>
      <c r="F173" s="15" t="s">
        <v>864</v>
      </c>
      <c r="G173" s="8" t="s">
        <v>865</v>
      </c>
      <c r="H173" s="8" t="s">
        <v>79</v>
      </c>
      <c r="I173" s="8" t="s">
        <v>494</v>
      </c>
      <c r="J173" s="8"/>
      <c r="K173" s="7" t="s">
        <v>866</v>
      </c>
      <c r="L173" s="8" t="str">
        <f aca="false">"https://www.openstreetmap.org/?mlat="&amp;MID(A173,1,9)&amp;"&amp;mlon="&amp;MID(B173,1,8)&amp;"#map=18/"&amp;MID(A173,1,9)&amp;"/"&amp;MID(B173,1,8)</f>
        <v>https://www.openstreetmap.org/?mlat=53.059403&amp;mlon=8.9155#map=18/53.059403/8.9155</v>
      </c>
      <c r="M173" s="8" t="str">
        <f aca="false">"https://opentopomap.org/#marker=17/"&amp;MID(A173,1,9)&amp;"/"&amp;MID(B173,1,8)</f>
        <v>https://opentopomap.org/#marker=17/53.059403/8.9155</v>
      </c>
    </row>
    <row r="174" customFormat="false" ht="14.15" hidden="false" customHeight="true" outlineLevel="0" collapsed="false">
      <c r="A174" s="7" t="s">
        <v>867</v>
      </c>
      <c r="B174" s="7" t="s">
        <v>868</v>
      </c>
      <c r="C174" s="14" t="s">
        <v>869</v>
      </c>
      <c r="D174" s="8" t="str">
        <f aca="false">"Osterholz "&amp;F174</f>
        <v>Osterholz 4</v>
      </c>
      <c r="E174" s="8" t="str">
        <f aca="false">G174&amp;", "&amp;H174&amp;", "&amp;I174</f>
        <v>Lampe, Eberh., Wwe.</v>
      </c>
      <c r="F174" s="15" t="n">
        <v>4</v>
      </c>
      <c r="G174" s="8" t="s">
        <v>870</v>
      </c>
      <c r="H174" s="8" t="s">
        <v>871</v>
      </c>
      <c r="I174" s="8" t="s">
        <v>94</v>
      </c>
      <c r="J174" s="8"/>
      <c r="K174" s="7" t="s">
        <v>872</v>
      </c>
      <c r="L174" s="8" t="str">
        <f aca="false">"https://www.openstreetmap.org/?mlat="&amp;MID(A174,1,9)&amp;"&amp;mlon="&amp;MID(B174,1,8)&amp;"#map=18/"&amp;MID(A174,1,9)&amp;"/"&amp;MID(B174,1,8)</f>
        <v>https://www.openstreetmap.org/?mlat=53.05803&amp;mlon=8.921552#map=18/53.05803/8.921552</v>
      </c>
      <c r="M174" s="8" t="str">
        <f aca="false">"https://opentopomap.org/#marker=17/"&amp;MID(A174,1,9)&amp;"/"&amp;MID(B174,1,8)</f>
        <v>https://opentopomap.org/#marker=17/53.05803/8.921552</v>
      </c>
    </row>
    <row r="175" customFormat="false" ht="14.15" hidden="false" customHeight="true" outlineLevel="0" collapsed="false">
      <c r="A175" s="7" t="s">
        <v>867</v>
      </c>
      <c r="B175" s="7" t="s">
        <v>868</v>
      </c>
      <c r="C175" s="14" t="s">
        <v>869</v>
      </c>
      <c r="D175" s="8" t="str">
        <f aca="false">"Osterholz "&amp;F175</f>
        <v>Osterholz 4</v>
      </c>
      <c r="E175" s="8" t="str">
        <f aca="false">G175&amp;", "&amp;H175&amp;", "&amp;I175</f>
        <v>Lampe, Joh., Landmann</v>
      </c>
      <c r="F175" s="15" t="n">
        <v>4</v>
      </c>
      <c r="G175" s="8" t="s">
        <v>870</v>
      </c>
      <c r="H175" s="8" t="s">
        <v>79</v>
      </c>
      <c r="I175" s="8" t="s">
        <v>80</v>
      </c>
      <c r="J175" s="8"/>
      <c r="K175" s="7" t="s">
        <v>872</v>
      </c>
      <c r="L175" s="8" t="str">
        <f aca="false">"https://www.openstreetmap.org/?mlat="&amp;MID(A175,1,9)&amp;"&amp;mlon="&amp;MID(B175,1,8)&amp;"#map=18/"&amp;MID(A175,1,9)&amp;"/"&amp;MID(B175,1,8)</f>
        <v>https://www.openstreetmap.org/?mlat=53.05803&amp;mlon=8.921552#map=18/53.05803/8.921552</v>
      </c>
      <c r="M175" s="8" t="str">
        <f aca="false">"https://opentopomap.org/#marker=17/"&amp;MID(A175,1,9)&amp;"/"&amp;MID(B175,1,8)</f>
        <v>https://opentopomap.org/#marker=17/53.05803/8.921552</v>
      </c>
    </row>
    <row r="176" customFormat="false" ht="14.15" hidden="false" customHeight="true" outlineLevel="0" collapsed="false">
      <c r="A176" s="7" t="s">
        <v>873</v>
      </c>
      <c r="B176" s="7" t="s">
        <v>874</v>
      </c>
      <c r="C176" s="14" t="s">
        <v>875</v>
      </c>
      <c r="D176" s="8" t="str">
        <f aca="false">"Osterholz "&amp;F176</f>
        <v>Osterholz 4d</v>
      </c>
      <c r="E176" s="8" t="str">
        <f aca="false">G176&amp;", "&amp;H176&amp;", "&amp;I176</f>
        <v>Brinkhoff, Herm., Wwe.</v>
      </c>
      <c r="F176" s="15" t="s">
        <v>876</v>
      </c>
      <c r="G176" s="8" t="s">
        <v>877</v>
      </c>
      <c r="H176" s="8" t="s">
        <v>86</v>
      </c>
      <c r="I176" s="8" t="s">
        <v>94</v>
      </c>
      <c r="J176" s="8"/>
      <c r="K176" s="7" t="s">
        <v>878</v>
      </c>
      <c r="L176" s="8" t="str">
        <f aca="false">"https://www.openstreetmap.org/?mlat="&amp;MID(A176,1,9)&amp;"&amp;mlon="&amp;MID(B176,1,8)&amp;"#map=18/"&amp;MID(A176,1,9)&amp;"/"&amp;MID(B176,1,8)</f>
        <v>https://www.openstreetmap.org/?mlat=53.059434&amp;mlon=8.918912#map=18/53.059434/8.918912</v>
      </c>
      <c r="M176" s="8" t="str">
        <f aca="false">"https://opentopomap.org/#marker=17/"&amp;MID(A176,1,9)&amp;"/"&amp;MID(B176,1,8)</f>
        <v>https://opentopomap.org/#marker=17/53.059434/8.918912</v>
      </c>
    </row>
    <row r="177" customFormat="false" ht="14.15" hidden="false" customHeight="true" outlineLevel="0" collapsed="false">
      <c r="A177" s="7" t="s">
        <v>879</v>
      </c>
      <c r="B177" s="7" t="s">
        <v>880</v>
      </c>
      <c r="C177" s="14" t="s">
        <v>881</v>
      </c>
      <c r="D177" s="8" t="str">
        <f aca="false">"Osterholz "&amp;F177</f>
        <v>Osterholz 5</v>
      </c>
      <c r="E177" s="8" t="str">
        <f aca="false">G177&amp;", "&amp;H177&amp;", "&amp;I177</f>
        <v>Ellmers, Alb., Arbeiter</v>
      </c>
      <c r="F177" s="15" t="n">
        <v>5</v>
      </c>
      <c r="G177" s="8" t="s">
        <v>408</v>
      </c>
      <c r="H177" s="8" t="s">
        <v>433</v>
      </c>
      <c r="I177" s="8" t="s">
        <v>124</v>
      </c>
      <c r="J177" s="8"/>
      <c r="K177" s="7" t="s">
        <v>882</v>
      </c>
      <c r="L177" s="8" t="str">
        <f aca="false">"https://www.openstreetmap.org/?mlat="&amp;MID(A177,1,9)&amp;"&amp;mlon="&amp;MID(B177,1,8)&amp;"#map=18/"&amp;MID(A177,1,9)&amp;"/"&amp;MID(B177,1,8)</f>
        <v>https://www.openstreetmap.org/?mlat=53.058243&amp;mlon=8.923064#map=18/53.058243/8.923064</v>
      </c>
      <c r="M177" s="8" t="str">
        <f aca="false">"https://opentopomap.org/#marker=17/"&amp;MID(A177,1,9)&amp;"/"&amp;MID(B177,1,8)</f>
        <v>https://opentopomap.org/#marker=17/53.058243/8.923064</v>
      </c>
    </row>
    <row r="178" customFormat="false" ht="14.15" hidden="false" customHeight="true" outlineLevel="0" collapsed="false">
      <c r="A178" s="7" t="s">
        <v>883</v>
      </c>
      <c r="B178" s="7" t="s">
        <v>884</v>
      </c>
      <c r="C178" s="14" t="s">
        <v>885</v>
      </c>
      <c r="D178" s="8" t="str">
        <f aca="false">"Osterholz "&amp;F178</f>
        <v>Osterholz 6</v>
      </c>
      <c r="E178" s="8" t="str">
        <f aca="false">G178&amp;", "&amp;H178&amp;", "&amp;I178</f>
        <v>Deichholz, Herm., Arbeiter</v>
      </c>
      <c r="F178" s="15" t="n">
        <v>6</v>
      </c>
      <c r="G178" s="8" t="s">
        <v>156</v>
      </c>
      <c r="H178" s="8" t="s">
        <v>86</v>
      </c>
      <c r="I178" s="8" t="s">
        <v>124</v>
      </c>
      <c r="J178" s="8"/>
      <c r="K178" s="7" t="s">
        <v>886</v>
      </c>
      <c r="L178" s="8" t="str">
        <f aca="false">"https://www.openstreetmap.org/?mlat="&amp;MID(A178,1,9)&amp;"&amp;mlon="&amp;MID(B178,1,8)&amp;"#map=18/"&amp;MID(A178,1,9)&amp;"/"&amp;MID(B178,1,8)</f>
        <v>https://www.openstreetmap.org/?mlat=53.058237&amp;mlon=8.923211#map=18/53.058237/8.923211</v>
      </c>
      <c r="M178" s="8" t="str">
        <f aca="false">"https://opentopomap.org/#marker=17/"&amp;MID(A178,1,9)&amp;"/"&amp;MID(B178,1,8)</f>
        <v>https://opentopomap.org/#marker=17/53.058237/8.923211</v>
      </c>
    </row>
    <row r="179" customFormat="false" ht="14.15" hidden="false" customHeight="true" outlineLevel="0" collapsed="false">
      <c r="A179" s="7" t="s">
        <v>887</v>
      </c>
      <c r="B179" s="7" t="s">
        <v>888</v>
      </c>
      <c r="C179" s="14" t="s">
        <v>889</v>
      </c>
      <c r="D179" s="8" t="str">
        <f aca="false">"Osterholz "&amp;F179</f>
        <v>Osterholz 7</v>
      </c>
      <c r="E179" s="8" t="str">
        <f aca="false">G179&amp;", "&amp;H179&amp;", "&amp;I179</f>
        <v>Heitmann, Herm., Weichensteller</v>
      </c>
      <c r="F179" s="15" t="n">
        <v>7</v>
      </c>
      <c r="G179" s="8" t="s">
        <v>890</v>
      </c>
      <c r="H179" s="8" t="s">
        <v>86</v>
      </c>
      <c r="I179" s="8" t="s">
        <v>311</v>
      </c>
      <c r="J179" s="8"/>
      <c r="K179" s="7" t="s">
        <v>891</v>
      </c>
      <c r="L179" s="8" t="str">
        <f aca="false">"https://www.openstreetmap.org/?mlat="&amp;MID(A179,1,9)&amp;"&amp;mlon="&amp;MID(B179,1,8)&amp;"#map=18/"&amp;MID(A179,1,9)&amp;"/"&amp;MID(B179,1,8)</f>
        <v>https://www.openstreetmap.org/?mlat=53.05823&amp;mlon=8.92335#map=18/53.05823/8.92335</v>
      </c>
      <c r="M179" s="8" t="str">
        <f aca="false">"https://opentopomap.org/#marker=17/"&amp;MID(A179,1,9)&amp;"/"&amp;MID(B179,1,8)</f>
        <v>https://opentopomap.org/#marker=17/53.05823/8.92335</v>
      </c>
    </row>
    <row r="180" customFormat="false" ht="14.15" hidden="false" customHeight="true" outlineLevel="0" collapsed="false">
      <c r="A180" s="7" t="s">
        <v>892</v>
      </c>
      <c r="B180" s="7" t="s">
        <v>893</v>
      </c>
      <c r="C180" s="14" t="s">
        <v>894</v>
      </c>
      <c r="D180" s="8" t="str">
        <f aca="false">"Osterholz "&amp;F180</f>
        <v>Osterholz 8</v>
      </c>
      <c r="E180" s="8" t="str">
        <f aca="false">G180&amp;", "&amp;H180&amp;", "&amp;I180</f>
        <v>Bollmann, Herm., Landmann</v>
      </c>
      <c r="F180" s="15" t="n">
        <v>8</v>
      </c>
      <c r="G180" s="8" t="s">
        <v>895</v>
      </c>
      <c r="H180" s="8" t="s">
        <v>86</v>
      </c>
      <c r="I180" s="8" t="s">
        <v>80</v>
      </c>
      <c r="J180" s="8"/>
      <c r="K180" s="7" t="s">
        <v>896</v>
      </c>
      <c r="L180" s="8" t="str">
        <f aca="false">"https://www.openstreetmap.org/?mlat="&amp;MID(A180,1,9)&amp;"&amp;mlon="&amp;MID(B180,1,8)&amp;"#map=18/"&amp;MID(A180,1,9)&amp;"/"&amp;MID(B180,1,8)</f>
        <v>https://www.openstreetmap.org/?mlat=53.05792&amp;mlon=8.92444#map=18/53.05792/8.92444</v>
      </c>
      <c r="M180" s="8" t="str">
        <f aca="false">"https://opentopomap.org/#marker=17/"&amp;MID(A180,1,9)&amp;"/"&amp;MID(B180,1,8)</f>
        <v>https://opentopomap.org/#marker=17/53.05792/8.92444</v>
      </c>
    </row>
    <row r="181" customFormat="false" ht="14.15" hidden="false" customHeight="true" outlineLevel="0" collapsed="false">
      <c r="A181" s="7" t="s">
        <v>897</v>
      </c>
      <c r="B181" s="7" t="s">
        <v>898</v>
      </c>
      <c r="C181" s="14" t="s">
        <v>899</v>
      </c>
      <c r="D181" s="8" t="str">
        <f aca="false">"Osterholz "&amp;F181</f>
        <v>Osterholz 9</v>
      </c>
      <c r="E181" s="8" t="str">
        <f aca="false">G181&amp;", "&amp;H181&amp;", "&amp;I181</f>
        <v>Frese, Hinrich, Landmann</v>
      </c>
      <c r="F181" s="15" t="n">
        <v>9</v>
      </c>
      <c r="G181" s="8" t="s">
        <v>414</v>
      </c>
      <c r="H181" s="8" t="s">
        <v>389</v>
      </c>
      <c r="I181" s="8" t="s">
        <v>80</v>
      </c>
      <c r="J181" s="8"/>
      <c r="K181" s="7" t="s">
        <v>900</v>
      </c>
      <c r="L181" s="8" t="str">
        <f aca="false">"https://www.openstreetmap.org/?mlat="&amp;MID(A181,1,9)&amp;"&amp;mlon="&amp;MID(B181,1,8)&amp;"#map=18/"&amp;MID(A181,1,9)&amp;"/"&amp;MID(B181,1,8)</f>
        <v>https://www.openstreetmap.org/?mlat=53.05784&amp;mlon=8.92604#map=18/53.05784/8.92604</v>
      </c>
      <c r="M181" s="8" t="str">
        <f aca="false">"https://opentopomap.org/#marker=17/"&amp;MID(A181,1,9)&amp;"/"&amp;MID(B181,1,8)</f>
        <v>https://opentopomap.org/#marker=17/53.05784/8.92604</v>
      </c>
    </row>
    <row r="182" customFormat="false" ht="14.15" hidden="false" customHeight="true" outlineLevel="0" collapsed="false">
      <c r="A182" s="7" t="s">
        <v>901</v>
      </c>
      <c r="B182" s="7" t="s">
        <v>902</v>
      </c>
      <c r="C182" s="14" t="s">
        <v>903</v>
      </c>
      <c r="D182" s="8" t="str">
        <f aca="false">"Osterholz "&amp;F182</f>
        <v>Osterholz 10</v>
      </c>
      <c r="E182" s="8" t="str">
        <f aca="false">G182&amp;", "&amp;H182&amp;", "&amp;I182</f>
        <v>Jürgens, Cord, Landmann</v>
      </c>
      <c r="F182" s="15" t="n">
        <v>10</v>
      </c>
      <c r="G182" s="8" t="s">
        <v>904</v>
      </c>
      <c r="H182" s="8" t="s">
        <v>191</v>
      </c>
      <c r="I182" s="8" t="s">
        <v>80</v>
      </c>
      <c r="J182" s="8"/>
      <c r="K182" s="7" t="s">
        <v>905</v>
      </c>
      <c r="L182" s="8" t="str">
        <f aca="false">"https://www.openstreetmap.org/?mlat="&amp;MID(A182,1,9)&amp;"&amp;mlon="&amp;MID(B182,1,8)&amp;"#map=18/"&amp;MID(A182,1,9)&amp;"/"&amp;MID(B182,1,8)</f>
        <v>https://www.openstreetmap.org/?mlat=53.05767&amp;mlon=8.92781#map=18/53.05767/8.92781</v>
      </c>
      <c r="M182" s="8" t="str">
        <f aca="false">"https://opentopomap.org/#marker=17/"&amp;MID(A182,1,9)&amp;"/"&amp;MID(B182,1,8)</f>
        <v>https://opentopomap.org/#marker=17/53.05767/8.92781</v>
      </c>
    </row>
    <row r="183" customFormat="false" ht="14.15" hidden="false" customHeight="true" outlineLevel="0" collapsed="false">
      <c r="A183" s="7" t="s">
        <v>906</v>
      </c>
      <c r="B183" s="7" t="s">
        <v>907</v>
      </c>
      <c r="C183" s="14" t="s">
        <v>908</v>
      </c>
      <c r="D183" s="8" t="str">
        <f aca="false">"Osterholz "&amp;F183</f>
        <v>Osterholz 11</v>
      </c>
      <c r="E183" s="8" t="str">
        <f aca="false">G183&amp;", "&amp;H183&amp;", "&amp;I183</f>
        <v>Lüssen, Lür, Landmann</v>
      </c>
      <c r="F183" s="15" t="n">
        <v>11</v>
      </c>
      <c r="G183" s="8" t="s">
        <v>909</v>
      </c>
      <c r="H183" s="8" t="s">
        <v>464</v>
      </c>
      <c r="I183" s="8" t="s">
        <v>80</v>
      </c>
      <c r="J183" s="8"/>
      <c r="K183" s="7" t="s">
        <v>910</v>
      </c>
      <c r="L183" s="8" t="str">
        <f aca="false">"https://www.openstreetmap.org/?mlat="&amp;MID(A183,1,9)&amp;"&amp;mlon="&amp;MID(B183,1,8)&amp;"#map=18/"&amp;MID(A183,1,9)&amp;"/"&amp;MID(B183,1,8)</f>
        <v>https://www.openstreetmap.org/?mlat=53.057643&amp;mlon=8.928413#map=18/53.057643/8.928413</v>
      </c>
      <c r="M183" s="8" t="str">
        <f aca="false">"https://opentopomap.org/#marker=17/"&amp;MID(A183,1,9)&amp;"/"&amp;MID(B183,1,8)</f>
        <v>https://opentopomap.org/#marker=17/53.057643/8.928413</v>
      </c>
    </row>
    <row r="184" customFormat="false" ht="14.15" hidden="false" customHeight="true" outlineLevel="0" collapsed="false">
      <c r="A184" s="7" t="s">
        <v>911</v>
      </c>
      <c r="B184" s="7" t="s">
        <v>912</v>
      </c>
      <c r="C184" s="14" t="s">
        <v>913</v>
      </c>
      <c r="D184" s="8" t="str">
        <f aca="false">"Osterholz "&amp;F184</f>
        <v>Osterholz 12</v>
      </c>
      <c r="E184" s="8" t="str">
        <f aca="false">G184&amp;", "&amp;H184&amp;", "&amp;I184</f>
        <v>Bohlmann, Herm., Landmann</v>
      </c>
      <c r="F184" s="15" t="n">
        <v>12</v>
      </c>
      <c r="G184" s="8" t="s">
        <v>914</v>
      </c>
      <c r="H184" s="8" t="s">
        <v>86</v>
      </c>
      <c r="I184" s="8" t="s">
        <v>80</v>
      </c>
      <c r="J184" s="8"/>
      <c r="K184" s="7" t="s">
        <v>915</v>
      </c>
      <c r="L184" s="8" t="str">
        <f aca="false">"https://www.openstreetmap.org/?mlat="&amp;MID(A184,1,9)&amp;"&amp;mlon="&amp;MID(B184,1,8)&amp;"#map=18/"&amp;MID(A184,1,9)&amp;"/"&amp;MID(B184,1,8)</f>
        <v>https://www.openstreetmap.org/?mlat=53.05757&amp;mlon=8.92911#map=18/53.05757/8.92911</v>
      </c>
      <c r="M184" s="8" t="str">
        <f aca="false">"https://opentopomap.org/#marker=17/"&amp;MID(A184,1,9)&amp;"/"&amp;MID(B184,1,8)</f>
        <v>https://opentopomap.org/#marker=17/53.05757/8.92911</v>
      </c>
    </row>
    <row r="185" customFormat="false" ht="14.15" hidden="false" customHeight="true" outlineLevel="0" collapsed="false">
      <c r="A185" s="7" t="s">
        <v>911</v>
      </c>
      <c r="B185" s="7" t="s">
        <v>912</v>
      </c>
      <c r="C185" s="14" t="s">
        <v>913</v>
      </c>
      <c r="D185" s="8" t="str">
        <f aca="false">"Osterholz "&amp;F185</f>
        <v>Osterholz 12</v>
      </c>
      <c r="E185" s="8" t="str">
        <f aca="false">G185&amp;", "&amp;H185&amp;", "&amp;I185</f>
        <v>Bohlmann, Joh., Landmann</v>
      </c>
      <c r="F185" s="15" t="n">
        <v>12</v>
      </c>
      <c r="G185" s="8" t="s">
        <v>914</v>
      </c>
      <c r="H185" s="8" t="s">
        <v>79</v>
      </c>
      <c r="I185" s="8" t="s">
        <v>80</v>
      </c>
      <c r="J185" s="8"/>
      <c r="K185" s="7" t="s">
        <v>915</v>
      </c>
      <c r="L185" s="8" t="str">
        <f aca="false">"https://www.openstreetmap.org/?mlat="&amp;MID(A185,1,9)&amp;"&amp;mlon="&amp;MID(B185,1,8)&amp;"#map=18/"&amp;MID(A185,1,9)&amp;"/"&amp;MID(B185,1,8)</f>
        <v>https://www.openstreetmap.org/?mlat=53.05757&amp;mlon=8.92911#map=18/53.05757/8.92911</v>
      </c>
      <c r="M185" s="8" t="str">
        <f aca="false">"https://opentopomap.org/#marker=17/"&amp;MID(A185,1,9)&amp;"/"&amp;MID(B185,1,8)</f>
        <v>https://opentopomap.org/#marker=17/53.05757/8.92911</v>
      </c>
    </row>
    <row r="186" customFormat="false" ht="14.15" hidden="false" customHeight="true" outlineLevel="0" collapsed="false">
      <c r="A186" s="7" t="s">
        <v>916</v>
      </c>
      <c r="B186" s="7" t="s">
        <v>917</v>
      </c>
      <c r="C186" s="14" t="s">
        <v>918</v>
      </c>
      <c r="D186" s="8" t="str">
        <f aca="false">"Osterholz "&amp;F186</f>
        <v>Osterholz 12a</v>
      </c>
      <c r="E186" s="8" t="str">
        <f aca="false">G186&amp;", "&amp;H186&amp;", "&amp;I186</f>
        <v>Heidorn, Karl, Lehrer</v>
      </c>
      <c r="F186" s="15" t="s">
        <v>919</v>
      </c>
      <c r="G186" s="8" t="s">
        <v>920</v>
      </c>
      <c r="H186" s="8" t="s">
        <v>138</v>
      </c>
      <c r="I186" s="8" t="s">
        <v>575</v>
      </c>
      <c r="J186" s="8"/>
      <c r="K186" s="7" t="s">
        <v>921</v>
      </c>
      <c r="L186" s="8" t="str">
        <f aca="false">"https://www.openstreetmap.org/?mlat="&amp;MID(A186,1,9)&amp;"&amp;mlon="&amp;MID(B186,1,8)&amp;"#map=18/"&amp;MID(A186,1,9)&amp;"/"&amp;MID(B186,1,8)</f>
        <v>https://www.openstreetmap.org/?mlat=53.05742&amp;mlon=8.92907#map=18/53.05742/8.92907</v>
      </c>
      <c r="M186" s="8" t="str">
        <f aca="false">"https://opentopomap.org/#marker=17/"&amp;MID(A186,1,9)&amp;"/"&amp;MID(B186,1,8)</f>
        <v>https://opentopomap.org/#marker=17/53.05742/8.92907</v>
      </c>
    </row>
    <row r="187" customFormat="false" ht="14.15" hidden="false" customHeight="true" outlineLevel="0" collapsed="false">
      <c r="A187" s="7" t="s">
        <v>823</v>
      </c>
      <c r="B187" s="7" t="s">
        <v>922</v>
      </c>
      <c r="C187" s="14" t="s">
        <v>923</v>
      </c>
      <c r="D187" s="8" t="str">
        <f aca="false">"Osterholz "&amp;F187</f>
        <v>Osterholz 13</v>
      </c>
      <c r="E187" s="8" t="str">
        <f aca="false">G187&amp;", "&amp;H187&amp;", "&amp;I187</f>
        <v>Grütter, Aug., Handlungsgehilfe</v>
      </c>
      <c r="F187" s="15" t="n">
        <v>13</v>
      </c>
      <c r="G187" s="8" t="s">
        <v>924</v>
      </c>
      <c r="H187" s="8" t="s">
        <v>93</v>
      </c>
      <c r="I187" s="8" t="s">
        <v>925</v>
      </c>
      <c r="J187" s="8"/>
      <c r="K187" s="7" t="s">
        <v>926</v>
      </c>
      <c r="L187" s="8" t="str">
        <f aca="false">"https://www.openstreetmap.org/?mlat="&amp;MID(A187,1,9)&amp;"&amp;mlon="&amp;MID(B187,1,8)&amp;"#map=18/"&amp;MID(A187,1,9)&amp;"/"&amp;MID(B187,1,8)</f>
        <v>https://www.openstreetmap.org/?mlat=53.05882&amp;mlon=8.93072#map=18/53.05882/8.93072</v>
      </c>
      <c r="M187" s="8" t="str">
        <f aca="false">"https://opentopomap.org/#marker=17/"&amp;MID(A187,1,9)&amp;"/"&amp;MID(B187,1,8)</f>
        <v>https://opentopomap.org/#marker=17/53.05882/8.93072</v>
      </c>
    </row>
    <row r="188" customFormat="false" ht="14.15" hidden="false" customHeight="true" outlineLevel="0" collapsed="false">
      <c r="A188" s="7" t="s">
        <v>823</v>
      </c>
      <c r="B188" s="7" t="s">
        <v>922</v>
      </c>
      <c r="C188" s="14" t="s">
        <v>923</v>
      </c>
      <c r="D188" s="8" t="str">
        <f aca="false">"Osterholz "&amp;F188</f>
        <v>Osterholz 13</v>
      </c>
      <c r="E188" s="8" t="str">
        <f aca="false">G188&amp;", "&amp;H188&amp;", "&amp;I188</f>
        <v>Rodewald, Aug., Wirt</v>
      </c>
      <c r="F188" s="15" t="n">
        <v>13</v>
      </c>
      <c r="G188" s="8" t="s">
        <v>927</v>
      </c>
      <c r="H188" s="8" t="s">
        <v>93</v>
      </c>
      <c r="I188" s="8" t="s">
        <v>484</v>
      </c>
      <c r="J188" s="8"/>
      <c r="K188" s="7" t="s">
        <v>926</v>
      </c>
      <c r="L188" s="8" t="str">
        <f aca="false">"https://www.openstreetmap.org/?mlat="&amp;MID(A188,1,9)&amp;"&amp;mlon="&amp;MID(B188,1,8)&amp;"#map=18/"&amp;MID(A188,1,9)&amp;"/"&amp;MID(B188,1,8)</f>
        <v>https://www.openstreetmap.org/?mlat=53.05882&amp;mlon=8.93072#map=18/53.05882/8.93072</v>
      </c>
      <c r="M188" s="8" t="str">
        <f aca="false">"https://opentopomap.org/#marker=17/"&amp;MID(A188,1,9)&amp;"/"&amp;MID(B188,1,8)</f>
        <v>https://opentopomap.org/#marker=17/53.05882/8.93072</v>
      </c>
    </row>
    <row r="189" customFormat="false" ht="14.15" hidden="false" customHeight="true" outlineLevel="0" collapsed="false">
      <c r="A189" s="7" t="s">
        <v>928</v>
      </c>
      <c r="B189" s="7" t="s">
        <v>929</v>
      </c>
      <c r="C189" s="14" t="s">
        <v>930</v>
      </c>
      <c r="D189" s="8" t="str">
        <f aca="false">"Osterholz "&amp;F189</f>
        <v>Osterholz 14</v>
      </c>
      <c r="E189" s="8" t="str">
        <f aca="false">G189&amp;", "&amp;H189&amp;", "&amp;I189</f>
        <v>Puvogel, Hinr., Arbeiter</v>
      </c>
      <c r="F189" s="15" t="n">
        <v>14</v>
      </c>
      <c r="G189" s="8" t="s">
        <v>931</v>
      </c>
      <c r="H189" s="8" t="s">
        <v>116</v>
      </c>
      <c r="I189" s="8" t="s">
        <v>124</v>
      </c>
      <c r="J189" s="8"/>
      <c r="K189" s="7" t="s">
        <v>932</v>
      </c>
      <c r="L189" s="8" t="str">
        <f aca="false">"https://www.openstreetmap.org/?mlat="&amp;MID(A189,1,9)&amp;"&amp;mlon="&amp;MID(B189,1,8)&amp;"#map=18/"&amp;MID(A189,1,9)&amp;"/"&amp;MID(B189,1,8)</f>
        <v>https://www.openstreetmap.org/?mlat=53.05776&amp;mlon=8.93055#map=18/53.05776/8.93055</v>
      </c>
      <c r="M189" s="8" t="str">
        <f aca="false">"https://opentopomap.org/#marker=17/"&amp;MID(A189,1,9)&amp;"/"&amp;MID(B189,1,8)</f>
        <v>https://opentopomap.org/#marker=17/53.05776/8.93055</v>
      </c>
    </row>
    <row r="190" customFormat="false" ht="14.15" hidden="false" customHeight="true" outlineLevel="0" collapsed="false">
      <c r="A190" s="7" t="s">
        <v>933</v>
      </c>
      <c r="B190" s="7" t="s">
        <v>934</v>
      </c>
      <c r="C190" s="14" t="s">
        <v>935</v>
      </c>
      <c r="D190" s="8" t="str">
        <f aca="false">"Osterholz "&amp;F190</f>
        <v>Osterholz 15</v>
      </c>
      <c r="E190" s="8" t="str">
        <f aca="false">G190</f>
        <v>unbewohnt</v>
      </c>
      <c r="F190" s="15" t="n">
        <v>15</v>
      </c>
      <c r="G190" s="8" t="s">
        <v>384</v>
      </c>
      <c r="H190" s="8"/>
      <c r="I190" s="8"/>
      <c r="J190" s="8"/>
      <c r="K190" s="7" t="s">
        <v>936</v>
      </c>
      <c r="L190" s="8" t="str">
        <f aca="false">"https://www.openstreetmap.org/?mlat="&amp;MID(A190,1,9)&amp;"&amp;mlon="&amp;MID(B190,1,8)&amp;"#map=18/"&amp;MID(A190,1,9)&amp;"/"&amp;MID(B190,1,8)</f>
        <v>https://www.openstreetmap.org/?mlat=53.057761&amp;mlon=8.930648#map=18/53.057761/8.930648</v>
      </c>
      <c r="M190" s="8" t="str">
        <f aca="false">"https://opentopomap.org/#marker=17/"&amp;MID(A190,1,9)&amp;"/"&amp;MID(B190,1,8)</f>
        <v>https://opentopomap.org/#marker=17/53.057761/8.930648</v>
      </c>
    </row>
    <row r="191" customFormat="false" ht="14.15" hidden="false" customHeight="true" outlineLevel="0" collapsed="false">
      <c r="A191" s="7" t="s">
        <v>937</v>
      </c>
      <c r="B191" s="7" t="s">
        <v>938</v>
      </c>
      <c r="C191" s="14" t="s">
        <v>939</v>
      </c>
      <c r="D191" s="8" t="str">
        <f aca="false">"Osterholz "&amp;F191</f>
        <v>Osterholz 15a</v>
      </c>
      <c r="E191" s="8" t="str">
        <f aca="false">G191&amp;", "&amp;H191&amp;", "&amp;I191</f>
        <v>Dohrmann, Heinr., Arbeiter</v>
      </c>
      <c r="F191" s="15" t="s">
        <v>940</v>
      </c>
      <c r="G191" s="8" t="s">
        <v>941</v>
      </c>
      <c r="H191" s="8" t="s">
        <v>108</v>
      </c>
      <c r="I191" s="8" t="s">
        <v>124</v>
      </c>
      <c r="J191" s="8"/>
      <c r="K191" s="7" t="s">
        <v>942</v>
      </c>
      <c r="L191" s="8" t="str">
        <f aca="false">"https://www.openstreetmap.org/?mlat="&amp;MID(A191,1,9)&amp;"&amp;mlon="&amp;MID(B191,1,8)&amp;"#map=18/"&amp;MID(A191,1,9)&amp;"/"&amp;MID(B191,1,8)</f>
        <v>https://www.openstreetmap.org/?mlat=53.057354&amp;mlon=8.93049#map=18/53.057354/8.93049</v>
      </c>
      <c r="M191" s="8" t="str">
        <f aca="false">"https://opentopomap.org/#marker=17/"&amp;MID(A191,1,9)&amp;"/"&amp;MID(B191,1,8)</f>
        <v>https://opentopomap.org/#marker=17/53.057354/8.93049</v>
      </c>
    </row>
    <row r="192" customFormat="false" ht="14.15" hidden="false" customHeight="true" outlineLevel="0" collapsed="false">
      <c r="A192" s="7" t="s">
        <v>943</v>
      </c>
      <c r="B192" s="7" t="s">
        <v>944</v>
      </c>
      <c r="C192" s="14" t="s">
        <v>945</v>
      </c>
      <c r="D192" s="8" t="str">
        <f aca="false">"Osterholz "&amp;F192</f>
        <v>Osterholz 15b</v>
      </c>
      <c r="E192" s="8" t="str">
        <f aca="false">G192&amp;", "&amp;H192&amp;", "&amp;I192</f>
        <v>Meier, Hinr., Schlachter</v>
      </c>
      <c r="F192" s="15" t="s">
        <v>946</v>
      </c>
      <c r="G192" s="8" t="s">
        <v>207</v>
      </c>
      <c r="H192" s="8" t="s">
        <v>116</v>
      </c>
      <c r="I192" s="8" t="s">
        <v>947</v>
      </c>
      <c r="J192" s="8"/>
      <c r="K192" s="7" t="s">
        <v>948</v>
      </c>
      <c r="L192" s="8" t="str">
        <f aca="false">"https://www.openstreetmap.org/?mlat="&amp;MID(A192,1,9)&amp;"&amp;mlon="&amp;MID(B192,1,8)&amp;"#map=18/"&amp;MID(A192,1,9)&amp;"/"&amp;MID(B192,1,8)</f>
        <v>https://www.openstreetmap.org/?mlat=53.05879&amp;mlon=8.93133#map=18/53.05879/8.93133</v>
      </c>
      <c r="M192" s="8" t="str">
        <f aca="false">"https://opentopomap.org/#marker=17/"&amp;MID(A192,1,9)&amp;"/"&amp;MID(B192,1,8)</f>
        <v>https://opentopomap.org/#marker=17/53.05879/8.93133</v>
      </c>
    </row>
    <row r="193" customFormat="false" ht="14.15" hidden="false" customHeight="true" outlineLevel="0" collapsed="false">
      <c r="A193" s="7" t="s">
        <v>949</v>
      </c>
      <c r="B193" s="7" t="s">
        <v>950</v>
      </c>
      <c r="C193" s="14" t="s">
        <v>951</v>
      </c>
      <c r="D193" s="8" t="str">
        <f aca="false">"Osterholz "&amp;F193</f>
        <v>Osterholz 16</v>
      </c>
      <c r="E193" s="8" t="str">
        <f aca="false">G193&amp;", "&amp;H193&amp;", "&amp;I193</f>
        <v>Osmers, Lür, Landmann</v>
      </c>
      <c r="F193" s="15" t="n">
        <v>16</v>
      </c>
      <c r="G193" s="8" t="s">
        <v>952</v>
      </c>
      <c r="H193" s="8" t="s">
        <v>464</v>
      </c>
      <c r="I193" s="8" t="s">
        <v>80</v>
      </c>
      <c r="J193" s="8"/>
      <c r="K193" s="7" t="s">
        <v>953</v>
      </c>
      <c r="L193" s="8" t="str">
        <f aca="false">"https://www.openstreetmap.org/?mlat="&amp;MID(A193,1,9)&amp;"&amp;mlon="&amp;MID(B193,1,8)&amp;"#map=18/"&amp;MID(A193,1,9)&amp;"/"&amp;MID(B193,1,8)</f>
        <v>https://www.openstreetmap.org/?mlat=53.05624&amp;mlon=8.93188#map=18/53.05624/8.93188</v>
      </c>
      <c r="M193" s="8" t="str">
        <f aca="false">"https://opentopomap.org/#marker=17/"&amp;MID(A193,1,9)&amp;"/"&amp;MID(B193,1,8)</f>
        <v>https://opentopomap.org/#marker=17/53.05624/8.93188</v>
      </c>
    </row>
    <row r="194" customFormat="false" ht="14.15" hidden="false" customHeight="true" outlineLevel="0" collapsed="false">
      <c r="A194" s="7" t="s">
        <v>954</v>
      </c>
      <c r="B194" s="7" t="s">
        <v>955</v>
      </c>
      <c r="C194" s="14" t="s">
        <v>956</v>
      </c>
      <c r="D194" s="8" t="str">
        <f aca="false">"Osterholz "&amp;F194</f>
        <v>Osterholz 17</v>
      </c>
      <c r="E194" s="8" t="str">
        <f aca="false">G194&amp;", "&amp;H194&amp;", "&amp;I194</f>
        <v>Hollwedel, Friedrich, Wwe.</v>
      </c>
      <c r="F194" s="15" t="n">
        <v>17</v>
      </c>
      <c r="G194" s="8" t="s">
        <v>957</v>
      </c>
      <c r="H194" s="8" t="s">
        <v>958</v>
      </c>
      <c r="I194" s="8" t="s">
        <v>94</v>
      </c>
      <c r="J194" s="8"/>
      <c r="K194" s="7" t="s">
        <v>959</v>
      </c>
      <c r="L194" s="8" t="str">
        <f aca="false">"https://www.openstreetmap.org/?mlat="&amp;MID(A194,1,9)&amp;"&amp;mlon="&amp;MID(B194,1,8)&amp;"#map=18/"&amp;MID(A194,1,9)&amp;"/"&amp;MID(B194,1,8)</f>
        <v>https://www.openstreetmap.org/?mlat=53.058777&amp;mlon=8.931758#map=18/53.058777/8.931758</v>
      </c>
      <c r="M194" s="8" t="str">
        <f aca="false">"https://opentopomap.org/#marker=17/"&amp;MID(A194,1,9)&amp;"/"&amp;MID(B194,1,8)</f>
        <v>https://opentopomap.org/#marker=17/53.058777/8.931758</v>
      </c>
    </row>
    <row r="195" customFormat="false" ht="14.15" hidden="false" customHeight="true" outlineLevel="0" collapsed="false">
      <c r="A195" s="7" t="s">
        <v>960</v>
      </c>
      <c r="B195" s="7" t="s">
        <v>961</v>
      </c>
      <c r="C195" s="14" t="s">
        <v>962</v>
      </c>
      <c r="D195" s="8" t="str">
        <f aca="false">"Osterholz "&amp;F195</f>
        <v>Osterholz 18</v>
      </c>
      <c r="E195" s="8" t="str">
        <f aca="false">G195&amp;", "&amp;H195&amp;", "&amp;I195</f>
        <v>Meier, Georg, Arbeiter</v>
      </c>
      <c r="F195" s="15" t="n">
        <v>18</v>
      </c>
      <c r="G195" s="8" t="s">
        <v>207</v>
      </c>
      <c r="H195" s="8" t="s">
        <v>218</v>
      </c>
      <c r="I195" s="8" t="s">
        <v>124</v>
      </c>
      <c r="J195" s="8"/>
      <c r="K195" s="7" t="s">
        <v>963</v>
      </c>
      <c r="L195" s="8" t="str">
        <f aca="false">"https://www.openstreetmap.org/?mlat="&amp;MID(A195,1,9)&amp;"&amp;mlon="&amp;MID(B195,1,8)&amp;"#map=18/"&amp;MID(A195,1,9)&amp;"/"&amp;MID(B195,1,8)</f>
        <v>https://www.openstreetmap.org/?mlat=53.058766&amp;mlon=8.931949#map=18/53.058766/8.931949</v>
      </c>
      <c r="M195" s="8" t="str">
        <f aca="false">"https://opentopomap.org/#marker=17/"&amp;MID(A195,1,9)&amp;"/"&amp;MID(B195,1,8)</f>
        <v>https://opentopomap.org/#marker=17/53.058766/8.931949</v>
      </c>
    </row>
    <row r="196" customFormat="false" ht="14.15" hidden="false" customHeight="true" outlineLevel="0" collapsed="false">
      <c r="A196" s="7" t="s">
        <v>964</v>
      </c>
      <c r="B196" s="7" t="s">
        <v>965</v>
      </c>
      <c r="C196" s="14" t="s">
        <v>966</v>
      </c>
      <c r="D196" s="8" t="str">
        <f aca="false">"Osterholz "&amp;F196</f>
        <v>Osterholz 19</v>
      </c>
      <c r="E196" s="8" t="str">
        <f aca="false">G196&amp;", "&amp;H196&amp;", "&amp;I196</f>
        <v>Kropp, Hinr., Landmann</v>
      </c>
      <c r="F196" s="15" t="n">
        <v>19</v>
      </c>
      <c r="G196" s="8" t="s">
        <v>356</v>
      </c>
      <c r="H196" s="8" t="s">
        <v>116</v>
      </c>
      <c r="I196" s="8" t="s">
        <v>80</v>
      </c>
      <c r="J196" s="8"/>
      <c r="K196" s="7" t="s">
        <v>967</v>
      </c>
      <c r="L196" s="8" t="str">
        <f aca="false">"https://www.openstreetmap.org/?mlat="&amp;MID(A196,1,9)&amp;"&amp;mlon="&amp;MID(B196,1,8)&amp;"#map=18/"&amp;MID(A196,1,9)&amp;"/"&amp;MID(B196,1,8)</f>
        <v>https://www.openstreetmap.org/?mlat=53.05658&amp;mlon=8.93413#map=18/53.05658/8.93413</v>
      </c>
      <c r="M196" s="8" t="str">
        <f aca="false">"https://opentopomap.org/#marker=17/"&amp;MID(A196,1,9)&amp;"/"&amp;MID(B196,1,8)</f>
        <v>https://opentopomap.org/#marker=17/53.05658/8.93413</v>
      </c>
    </row>
    <row r="197" customFormat="false" ht="14.15" hidden="false" customHeight="true" outlineLevel="0" collapsed="false">
      <c r="A197" s="7" t="s">
        <v>968</v>
      </c>
      <c r="B197" s="7" t="s">
        <v>969</v>
      </c>
      <c r="C197" s="14" t="s">
        <v>970</v>
      </c>
      <c r="D197" s="8" t="str">
        <f aca="false">"Osterholz "&amp;F197</f>
        <v>Osterholz 20</v>
      </c>
      <c r="E197" s="8" t="str">
        <f aca="false">G197&amp;", "&amp;H197&amp;", "&amp;I197</f>
        <v>Lange, Heinr. Ehl., Landmann</v>
      </c>
      <c r="F197" s="15" t="n">
        <v>20</v>
      </c>
      <c r="G197" s="8" t="s">
        <v>971</v>
      </c>
      <c r="H197" s="8" t="s">
        <v>972</v>
      </c>
      <c r="I197" s="8" t="s">
        <v>80</v>
      </c>
      <c r="J197" s="8"/>
      <c r="K197" s="7" t="s">
        <v>973</v>
      </c>
      <c r="L197" s="8" t="str">
        <f aca="false">"https://www.openstreetmap.org/?mlat="&amp;MID(A197,1,9)&amp;"&amp;mlon="&amp;MID(B197,1,8)&amp;"#map=18/"&amp;MID(A197,1,9)&amp;"/"&amp;MID(B197,1,8)</f>
        <v>https://www.openstreetmap.org/?mlat=53.05834&amp;mlon=8.937284#map=18/53.05834/8.937284</v>
      </c>
      <c r="M197" s="8" t="str">
        <f aca="false">"https://opentopomap.org/#marker=17/"&amp;MID(A197,1,9)&amp;"/"&amp;MID(B197,1,8)</f>
        <v>https://opentopomap.org/#marker=17/53.05834/8.937284</v>
      </c>
    </row>
    <row r="198" customFormat="false" ht="14.15" hidden="false" customHeight="true" outlineLevel="0" collapsed="false">
      <c r="A198" s="7" t="s">
        <v>974</v>
      </c>
      <c r="B198" s="7" t="s">
        <v>453</v>
      </c>
      <c r="C198" s="14" t="s">
        <v>975</v>
      </c>
      <c r="D198" s="8" t="str">
        <f aca="false">"Osterholz "&amp;F198</f>
        <v>Osterholz 20a</v>
      </c>
      <c r="E198" s="8" t="str">
        <f aca="false">G198&amp;", "&amp;H198&amp;", "&amp;I198</f>
        <v>Hilken, Diedr., Tischlermeister</v>
      </c>
      <c r="F198" s="15" t="s">
        <v>976</v>
      </c>
      <c r="G198" s="8" t="s">
        <v>977</v>
      </c>
      <c r="H198" s="8" t="s">
        <v>123</v>
      </c>
      <c r="I198" s="8" t="s">
        <v>978</v>
      </c>
      <c r="J198" s="8"/>
      <c r="K198" s="7" t="s">
        <v>979</v>
      </c>
      <c r="L198" s="8" t="str">
        <f aca="false">"https://www.openstreetmap.org/?mlat="&amp;MID(A198,1,9)&amp;"&amp;mlon="&amp;MID(B198,1,8)&amp;"#map=18/"&amp;MID(A198,1,9)&amp;"/"&amp;MID(B198,1,8)</f>
        <v>https://www.openstreetmap.org/?mlat=53.05844&amp;mlon=8.93781#map=18/53.05844/8.93781</v>
      </c>
      <c r="M198" s="8" t="str">
        <f aca="false">"https://opentopomap.org/#marker=17/"&amp;MID(A198,1,9)&amp;"/"&amp;MID(B198,1,8)</f>
        <v>https://opentopomap.org/#marker=17/53.05844/8.93781</v>
      </c>
    </row>
    <row r="199" customFormat="false" ht="14.15" hidden="false" customHeight="true" outlineLevel="0" collapsed="false">
      <c r="A199" s="7" t="s">
        <v>974</v>
      </c>
      <c r="B199" s="7" t="s">
        <v>453</v>
      </c>
      <c r="C199" s="14" t="s">
        <v>975</v>
      </c>
      <c r="D199" s="8" t="str">
        <f aca="false">"Osterholz "&amp;F199</f>
        <v>Osterholz 20a</v>
      </c>
      <c r="E199" s="8" t="str">
        <f aca="false">G199&amp;", "&amp;H199&amp;", "&amp;I199</f>
        <v>Kräft, Friedr., Arbeiter</v>
      </c>
      <c r="F199" s="15" t="s">
        <v>976</v>
      </c>
      <c r="G199" s="8" t="s">
        <v>980</v>
      </c>
      <c r="H199" s="8" t="s">
        <v>365</v>
      </c>
      <c r="I199" s="8" t="s">
        <v>124</v>
      </c>
      <c r="J199" s="8"/>
      <c r="K199" s="7" t="s">
        <v>979</v>
      </c>
      <c r="L199" s="8" t="str">
        <f aca="false">"https://www.openstreetmap.org/?mlat="&amp;MID(A199,1,9)&amp;"&amp;mlon="&amp;MID(B199,1,8)&amp;"#map=18/"&amp;MID(A199,1,9)&amp;"/"&amp;MID(B199,1,8)</f>
        <v>https://www.openstreetmap.org/?mlat=53.05844&amp;mlon=8.93781#map=18/53.05844/8.93781</v>
      </c>
      <c r="M199" s="8" t="str">
        <f aca="false">"https://opentopomap.org/#marker=17/"&amp;MID(A199,1,9)&amp;"/"&amp;MID(B199,1,8)</f>
        <v>https://opentopomap.org/#marker=17/53.05844/8.93781</v>
      </c>
    </row>
    <row r="200" customFormat="false" ht="14.15" hidden="false" customHeight="true" outlineLevel="0" collapsed="false">
      <c r="A200" s="7" t="s">
        <v>981</v>
      </c>
      <c r="B200" s="7" t="s">
        <v>982</v>
      </c>
      <c r="C200" s="14" t="s">
        <v>983</v>
      </c>
      <c r="D200" s="8" t="str">
        <f aca="false">"Osterholz "&amp;F200</f>
        <v>Osterholz 21</v>
      </c>
      <c r="E200" s="8" t="str">
        <f aca="false">G200&amp;", "&amp;H200&amp;", "&amp;I200</f>
        <v>Müller, Heinr., Arbeiter</v>
      </c>
      <c r="F200" s="15" t="n">
        <v>21</v>
      </c>
      <c r="G200" s="8" t="s">
        <v>162</v>
      </c>
      <c r="H200" s="8" t="s">
        <v>108</v>
      </c>
      <c r="I200" s="8" t="s">
        <v>124</v>
      </c>
      <c r="J200" s="8"/>
      <c r="K200" s="7" t="s">
        <v>984</v>
      </c>
      <c r="L200" s="8" t="str">
        <f aca="false">"https://www.openstreetmap.org/?mlat="&amp;MID(A200,1,9)&amp;"&amp;mlon="&amp;MID(B200,1,8)&amp;"#map=18/"&amp;MID(A200,1,9)&amp;"/"&amp;MID(B200,1,8)</f>
        <v>https://www.openstreetmap.org/?mlat=53.057&amp;mlon=8.93676#map=18/53.057/8.93676</v>
      </c>
      <c r="M200" s="8" t="str">
        <f aca="false">"https://opentopomap.org/#marker=17/"&amp;MID(A200,1,9)&amp;"/"&amp;MID(B200,1,8)</f>
        <v>https://opentopomap.org/#marker=17/53.057/8.93676</v>
      </c>
    </row>
    <row r="201" customFormat="false" ht="14.15" hidden="false" customHeight="true" outlineLevel="0" collapsed="false">
      <c r="A201" s="7" t="s">
        <v>985</v>
      </c>
      <c r="B201" s="7" t="s">
        <v>986</v>
      </c>
      <c r="C201" s="14" t="s">
        <v>987</v>
      </c>
      <c r="D201" s="8" t="str">
        <f aca="false">"Osterholz "&amp;F201</f>
        <v>Osterholz 22</v>
      </c>
      <c r="E201" s="8" t="str">
        <f aca="false">G201&amp;", "&amp;H201&amp;", "&amp;I201</f>
        <v>Unger, D., Arbeiter</v>
      </c>
      <c r="F201" s="15" t="n">
        <v>22</v>
      </c>
      <c r="G201" s="8" t="s">
        <v>988</v>
      </c>
      <c r="H201" s="8" t="s">
        <v>989</v>
      </c>
      <c r="I201" s="8" t="s">
        <v>124</v>
      </c>
      <c r="J201" s="8"/>
      <c r="K201" s="7" t="s">
        <v>990</v>
      </c>
      <c r="L201" s="8" t="str">
        <f aca="false">"https://www.openstreetmap.org/?mlat="&amp;MID(A201,1,9)&amp;"&amp;mlon="&amp;MID(B201,1,8)&amp;"#map=18/"&amp;MID(A201,1,9)&amp;"/"&amp;MID(B201,1,8)</f>
        <v>https://www.openstreetmap.org/?mlat=53.05695&amp;mlon=8.93689#map=18/53.05695/8.93689</v>
      </c>
      <c r="M201" s="8" t="str">
        <f aca="false">"https://opentopomap.org/#marker=17/"&amp;MID(A201,1,9)&amp;"/"&amp;MID(B201,1,8)</f>
        <v>https://opentopomap.org/#marker=17/53.05695/8.93689</v>
      </c>
    </row>
    <row r="202" customFormat="false" ht="14.15" hidden="false" customHeight="true" outlineLevel="0" collapsed="false">
      <c r="A202" s="7" t="s">
        <v>991</v>
      </c>
      <c r="B202" s="7" t="s">
        <v>992</v>
      </c>
      <c r="C202" s="14" t="s">
        <v>993</v>
      </c>
      <c r="D202" s="8" t="str">
        <f aca="false">"Osterholz "&amp;F202</f>
        <v>Osterholz 25</v>
      </c>
      <c r="E202" s="8" t="str">
        <f aca="false">G202&amp;", "&amp;H202&amp;", "&amp;I202</f>
        <v>Aumund, Diedr., Landmann</v>
      </c>
      <c r="F202" s="15" t="n">
        <v>25</v>
      </c>
      <c r="G202" s="8" t="s">
        <v>994</v>
      </c>
      <c r="H202" s="8" t="s">
        <v>123</v>
      </c>
      <c r="I202" s="8" t="s">
        <v>80</v>
      </c>
      <c r="J202" s="8"/>
      <c r="K202" s="7" t="s">
        <v>995</v>
      </c>
      <c r="L202" s="8" t="str">
        <f aca="false">"https://www.openstreetmap.org/?mlat="&amp;MID(A202,1,9)&amp;"&amp;mlon="&amp;MID(B202,1,8)&amp;"#map=18/"&amp;MID(A202,1,9)&amp;"/"&amp;MID(B202,1,8)</f>
        <v>https://www.openstreetmap.org/?mlat=53.05599&amp;mlon=8.938#map=18/53.05599/8.938</v>
      </c>
      <c r="M202" s="8" t="str">
        <f aca="false">"https://opentopomap.org/#marker=17/"&amp;MID(A202,1,9)&amp;"/"&amp;MID(B202,1,8)</f>
        <v>https://opentopomap.org/#marker=17/53.05599/8.938</v>
      </c>
    </row>
    <row r="203" customFormat="false" ht="14.15" hidden="false" customHeight="true" outlineLevel="0" collapsed="false">
      <c r="A203" s="7" t="s">
        <v>996</v>
      </c>
      <c r="B203" s="7" t="s">
        <v>997</v>
      </c>
      <c r="C203" s="14" t="s">
        <v>998</v>
      </c>
      <c r="D203" s="8" t="str">
        <f aca="false">"Osterholz "&amp;F203</f>
        <v>Osterholz 26a</v>
      </c>
      <c r="E203" s="8" t="str">
        <f aca="false">G203&amp;", "&amp;I203</f>
        <v>Werner, Landjäger</v>
      </c>
      <c r="F203" s="15" t="s">
        <v>999</v>
      </c>
      <c r="G203" s="8" t="s">
        <v>1000</v>
      </c>
      <c r="H203" s="8"/>
      <c r="I203" s="8" t="s">
        <v>1001</v>
      </c>
      <c r="J203" s="8"/>
      <c r="K203" s="7" t="s">
        <v>1002</v>
      </c>
      <c r="L203" s="8" t="str">
        <f aca="false">"https://www.openstreetmap.org/?mlat="&amp;MID(A203,1,9)&amp;"&amp;mlon="&amp;MID(B203,1,8)&amp;"#map=18/"&amp;MID(A203,1,9)&amp;"/"&amp;MID(B203,1,8)</f>
        <v>https://www.openstreetmap.org/?mlat=53.0583&amp;mlon=8.94#map=18/53.0583/8.94</v>
      </c>
      <c r="M203" s="8" t="str">
        <f aca="false">"https://opentopomap.org/#marker=17/"&amp;MID(A203,1,9)&amp;"/"&amp;MID(B203,1,8)</f>
        <v>https://opentopomap.org/#marker=17/53.0583/8.94</v>
      </c>
    </row>
    <row r="204" customFormat="false" ht="14.15" hidden="false" customHeight="true" outlineLevel="0" collapsed="false">
      <c r="A204" s="0"/>
      <c r="B204" s="0"/>
      <c r="D204" s="8" t="str">
        <f aca="false">"Osterholz "&amp;F204</f>
        <v>Osterholz 26b</v>
      </c>
      <c r="E204" s="8" t="str">
        <f aca="false">G204&amp;", "&amp;H204&amp;", "&amp;I204</f>
        <v>Essen, Heinr., Lehrer</v>
      </c>
      <c r="F204" s="15" t="s">
        <v>1003</v>
      </c>
      <c r="G204" s="8" t="s">
        <v>1004</v>
      </c>
      <c r="H204" s="8" t="s">
        <v>108</v>
      </c>
      <c r="I204" s="8" t="s">
        <v>575</v>
      </c>
      <c r="J204" s="8"/>
      <c r="K204" s="0"/>
    </row>
    <row r="205" customFormat="false" ht="14.15" hidden="false" customHeight="true" outlineLevel="0" collapsed="false">
      <c r="A205" s="7" t="s">
        <v>1005</v>
      </c>
      <c r="B205" s="7" t="s">
        <v>1006</v>
      </c>
      <c r="C205" s="14" t="s">
        <v>1007</v>
      </c>
      <c r="D205" s="8" t="str">
        <f aca="false">"Osterholz "&amp;F205</f>
        <v>Osterholz 27</v>
      </c>
      <c r="E205" s="8" t="str">
        <f aca="false">G205&amp;", "&amp;H205&amp;", "&amp;I205</f>
        <v>Albers, August, Arbeiter</v>
      </c>
      <c r="F205" s="15" t="n">
        <v>27</v>
      </c>
      <c r="G205" s="8" t="s">
        <v>1008</v>
      </c>
      <c r="H205" s="8" t="s">
        <v>1009</v>
      </c>
      <c r="I205" s="8" t="s">
        <v>124</v>
      </c>
      <c r="J205" s="8"/>
      <c r="K205" s="7" t="s">
        <v>1010</v>
      </c>
      <c r="L205" s="8" t="str">
        <f aca="false">"https://www.openstreetmap.org/?mlat="&amp;MID(A205,1,9)&amp;"&amp;mlon="&amp;MID(B205,1,8)&amp;"#map=18/"&amp;MID(A205,1,9)&amp;"/"&amp;MID(B205,1,8)</f>
        <v>https://www.openstreetmap.org/?mlat=53.05646&amp;mlon=8.939#map=18/53.05646/8.939</v>
      </c>
      <c r="M205" s="8" t="str">
        <f aca="false">"https://opentopomap.org/#marker=17/"&amp;MID(A205,1,9)&amp;"/"&amp;MID(B205,1,8)</f>
        <v>https://opentopomap.org/#marker=17/53.05646/8.939</v>
      </c>
    </row>
    <row r="206" customFormat="false" ht="14.15" hidden="false" customHeight="true" outlineLevel="0" collapsed="false">
      <c r="A206" s="7" t="s">
        <v>1011</v>
      </c>
      <c r="B206" s="7" t="s">
        <v>1012</v>
      </c>
      <c r="C206" s="14" t="s">
        <v>1013</v>
      </c>
      <c r="D206" s="8" t="str">
        <f aca="false">"Osterholz "&amp;F206</f>
        <v>Osterholz 28</v>
      </c>
      <c r="E206" s="8" t="str">
        <f aca="false">G206&amp;", "&amp;H206&amp;", "&amp;I206</f>
        <v>Bischoff, Herm., Arbeiter</v>
      </c>
      <c r="F206" s="15" t="n">
        <v>28</v>
      </c>
      <c r="G206" s="8" t="s">
        <v>663</v>
      </c>
      <c r="H206" s="8" t="s">
        <v>86</v>
      </c>
      <c r="I206" s="8" t="s">
        <v>124</v>
      </c>
      <c r="J206" s="8"/>
      <c r="K206" s="7" t="s">
        <v>1014</v>
      </c>
      <c r="L206" s="8" t="str">
        <f aca="false">"https://www.openstreetmap.org/?mlat="&amp;MID(A206,1,9)&amp;"&amp;mlon="&amp;MID(B206,1,8)&amp;"#map=18/"&amp;MID(A206,1,9)&amp;"/"&amp;MID(B206,1,8)</f>
        <v>https://www.openstreetmap.org/?mlat=53.0564&amp;mlon=8.939321#map=18/53.0564/8.939321</v>
      </c>
      <c r="M206" s="8" t="str">
        <f aca="false">"https://opentopomap.org/#marker=17/"&amp;MID(A206,1,9)&amp;"/"&amp;MID(B206,1,8)</f>
        <v>https://opentopomap.org/#marker=17/53.0564/8.939321</v>
      </c>
    </row>
    <row r="207" customFormat="false" ht="14.15" hidden="false" customHeight="true" outlineLevel="0" collapsed="false">
      <c r="A207" s="7" t="s">
        <v>1015</v>
      </c>
      <c r="B207" s="7" t="s">
        <v>1016</v>
      </c>
      <c r="C207" s="14" t="s">
        <v>1017</v>
      </c>
      <c r="D207" s="8" t="str">
        <f aca="false">"Osterholz "&amp;F207</f>
        <v>Osterholz 29</v>
      </c>
      <c r="E207" s="8" t="str">
        <f aca="false">G207&amp;", "&amp;H207&amp;", "&amp;I207</f>
        <v>Febrow, Paul, Arbeiter</v>
      </c>
      <c r="F207" s="15" t="n">
        <v>29</v>
      </c>
      <c r="G207" s="8" t="s">
        <v>1018</v>
      </c>
      <c r="H207" s="8" t="s">
        <v>1019</v>
      </c>
      <c r="I207" s="8" t="s">
        <v>124</v>
      </c>
      <c r="J207" s="8"/>
      <c r="K207" s="7" t="s">
        <v>1020</v>
      </c>
      <c r="L207" s="8" t="str">
        <f aca="false">"https://www.openstreetmap.org/?mlat="&amp;MID(A207,1,9)&amp;"&amp;mlon="&amp;MID(B207,1,8)&amp;"#map=18/"&amp;MID(A207,1,9)&amp;"/"&amp;MID(B207,1,8)</f>
        <v>https://www.openstreetmap.org/?mlat=53.055965&amp;mlon=8.939546#map=18/53.055965/8.939546</v>
      </c>
      <c r="M207" s="8" t="str">
        <f aca="false">"https://opentopomap.org/#marker=17/"&amp;MID(A207,1,9)&amp;"/"&amp;MID(B207,1,8)</f>
        <v>https://opentopomap.org/#marker=17/53.055965/8.939546</v>
      </c>
    </row>
    <row r="208" customFormat="false" ht="14.15" hidden="false" customHeight="true" outlineLevel="0" collapsed="false">
      <c r="A208" s="7" t="s">
        <v>1021</v>
      </c>
      <c r="B208" s="7" t="s">
        <v>406</v>
      </c>
      <c r="C208" s="14" t="s">
        <v>1022</v>
      </c>
      <c r="D208" s="8" t="str">
        <f aca="false">"Osterholz "&amp;F208</f>
        <v>Osterholz 30</v>
      </c>
      <c r="E208" s="8" t="str">
        <f aca="false">G208&amp;", "&amp;I208</f>
        <v>Rotermund, Arbeiter</v>
      </c>
      <c r="F208" s="15" t="n">
        <v>30</v>
      </c>
      <c r="G208" s="8" t="s">
        <v>167</v>
      </c>
      <c r="H208" s="8"/>
      <c r="I208" s="8" t="s">
        <v>124</v>
      </c>
      <c r="J208" s="8"/>
      <c r="K208" s="7" t="s">
        <v>1023</v>
      </c>
      <c r="L208" s="8" t="str">
        <f aca="false">"https://www.openstreetmap.org/?mlat="&amp;MID(A208,1,9)&amp;"&amp;mlon="&amp;MID(B208,1,8)&amp;"#map=18/"&amp;MID(A208,1,9)&amp;"/"&amp;MID(B208,1,8)</f>
        <v>https://www.openstreetmap.org/?mlat=53.055947&amp;mlon=8.93964#map=18/53.055947/8.93964</v>
      </c>
      <c r="M208" s="8" t="str">
        <f aca="false">"https://opentopomap.org/#marker=17/"&amp;MID(A208,1,9)&amp;"/"&amp;MID(B208,1,8)</f>
        <v>https://opentopomap.org/#marker=17/53.055947/8.93964</v>
      </c>
    </row>
    <row r="209" customFormat="false" ht="14.15" hidden="false" customHeight="true" outlineLevel="0" collapsed="false">
      <c r="A209" s="7" t="s">
        <v>1024</v>
      </c>
      <c r="B209" s="7" t="s">
        <v>402</v>
      </c>
      <c r="C209" s="14" t="s">
        <v>1025</v>
      </c>
      <c r="D209" s="8" t="str">
        <f aca="false">"Osterholz "&amp;F209</f>
        <v>Osterholz 31</v>
      </c>
      <c r="E209" s="8" t="str">
        <f aca="false">G209&amp;", "&amp;H209&amp;", "&amp;I209</f>
        <v>Lachmund, Wilh., Landmann</v>
      </c>
      <c r="F209" s="15" t="n">
        <v>31</v>
      </c>
      <c r="G209" s="8" t="s">
        <v>1026</v>
      </c>
      <c r="H209" s="8" t="s">
        <v>254</v>
      </c>
      <c r="I209" s="8" t="s">
        <v>80</v>
      </c>
      <c r="J209" s="8"/>
      <c r="K209" s="7" t="s">
        <v>1027</v>
      </c>
      <c r="L209" s="8" t="str">
        <f aca="false">"https://www.openstreetmap.org/?mlat="&amp;MID(A209,1,9)&amp;"&amp;mlon="&amp;MID(B209,1,8)&amp;"#map=18/"&amp;MID(A209,1,9)&amp;"/"&amp;MID(B209,1,8)</f>
        <v>https://www.openstreetmap.org/?mlat=53.05541&amp;mlon=8.9401#map=18/53.05541/8.9401</v>
      </c>
      <c r="M209" s="8" t="str">
        <f aca="false">"https://opentopomap.org/#marker=17/"&amp;MID(A209,1,9)&amp;"/"&amp;MID(B209,1,8)</f>
        <v>https://opentopomap.org/#marker=17/53.05541/8.9401</v>
      </c>
    </row>
    <row r="210" customFormat="false" ht="14.15" hidden="false" customHeight="true" outlineLevel="0" collapsed="false">
      <c r="A210" s="7" t="s">
        <v>1028</v>
      </c>
      <c r="B210" s="7" t="s">
        <v>1029</v>
      </c>
      <c r="C210" s="14" t="s">
        <v>1030</v>
      </c>
      <c r="D210" s="8" t="str">
        <f aca="false">"Osterholz "&amp;F210</f>
        <v>Osterholz 32</v>
      </c>
      <c r="E210" s="8" t="str">
        <f aca="false">G210&amp;", "&amp;H210&amp;", "&amp;I210</f>
        <v>Grashoff, Johann, Arbeiter</v>
      </c>
      <c r="F210" s="15" t="n">
        <v>32</v>
      </c>
      <c r="G210" s="8" t="s">
        <v>1031</v>
      </c>
      <c r="H210" s="8" t="s">
        <v>630</v>
      </c>
      <c r="I210" s="8" t="s">
        <v>124</v>
      </c>
      <c r="J210" s="8"/>
      <c r="K210" s="7" t="s">
        <v>1032</v>
      </c>
      <c r="L210" s="8" t="str">
        <f aca="false">"https://www.openstreetmap.org/?mlat="&amp;MID(A210,1,9)&amp;"&amp;mlon="&amp;MID(B210,1,8)&amp;"#map=18/"&amp;MID(A210,1,9)&amp;"/"&amp;MID(B210,1,8)</f>
        <v>https://www.openstreetmap.org/?mlat=53.05611&amp;mlon=8.940649#map=18/53.05611/8.940649</v>
      </c>
      <c r="M210" s="8" t="str">
        <f aca="false">"https://opentopomap.org/#marker=17/"&amp;MID(A210,1,9)&amp;"/"&amp;MID(B210,1,8)</f>
        <v>https://opentopomap.org/#marker=17/53.05611/8.940649</v>
      </c>
    </row>
    <row r="211" customFormat="false" ht="14.15" hidden="false" customHeight="true" outlineLevel="0" collapsed="false">
      <c r="A211" s="7" t="s">
        <v>1033</v>
      </c>
      <c r="B211" s="7" t="s">
        <v>1034</v>
      </c>
      <c r="C211" s="14" t="s">
        <v>1035</v>
      </c>
      <c r="D211" s="8" t="str">
        <f aca="false">"Osterholz "&amp;F211</f>
        <v>Osterholz 33</v>
      </c>
      <c r="E211" s="8" t="str">
        <f aca="false">G211&amp;", "&amp;H211&amp;", "&amp;I211</f>
        <v>Gransberger, Jos., Arbeiter</v>
      </c>
      <c r="F211" s="15" t="n">
        <v>33</v>
      </c>
      <c r="G211" s="8" t="s">
        <v>1036</v>
      </c>
      <c r="H211" s="8" t="s">
        <v>1037</v>
      </c>
      <c r="I211" s="8" t="s">
        <v>124</v>
      </c>
      <c r="J211" s="8"/>
      <c r="K211" s="7" t="s">
        <v>1038</v>
      </c>
      <c r="L211" s="8" t="str">
        <f aca="false">"https://www.openstreetmap.org/?mlat="&amp;MID(A211,1,9)&amp;"&amp;mlon="&amp;MID(B211,1,8)&amp;"#map=18/"&amp;MID(A211,1,9)&amp;"/"&amp;MID(B211,1,8)</f>
        <v>https://www.openstreetmap.org/?mlat=53.05604&amp;mlon=8.940959#map=18/53.05604/8.940959</v>
      </c>
      <c r="M211" s="8" t="str">
        <f aca="false">"https://opentopomap.org/#marker=17/"&amp;MID(A211,1,9)&amp;"/"&amp;MID(B211,1,8)</f>
        <v>https://opentopomap.org/#marker=17/53.05604/8.940959</v>
      </c>
    </row>
    <row r="212" customFormat="false" ht="14.15" hidden="false" customHeight="true" outlineLevel="0" collapsed="false">
      <c r="A212" s="7" t="s">
        <v>1039</v>
      </c>
      <c r="B212" s="7" t="s">
        <v>1040</v>
      </c>
      <c r="C212" s="14" t="s">
        <v>1041</v>
      </c>
      <c r="D212" s="8" t="str">
        <f aca="false">"Osterholz "&amp;F212</f>
        <v>Osterholz 33a</v>
      </c>
      <c r="E212" s="8" t="str">
        <f aca="false">G212&amp;", "&amp;H212&amp;", "&amp;I212</f>
        <v>Kothe, Joh., Fabrikarbeiter</v>
      </c>
      <c r="F212" s="15" t="s">
        <v>1042</v>
      </c>
      <c r="G212" s="8" t="s">
        <v>1043</v>
      </c>
      <c r="H212" s="8" t="s">
        <v>79</v>
      </c>
      <c r="I212" s="8" t="s">
        <v>850</v>
      </c>
      <c r="J212" s="8"/>
      <c r="K212" s="7" t="s">
        <v>1044</v>
      </c>
      <c r="L212" s="8" t="str">
        <f aca="false">"https://www.openstreetmap.org/?mlat="&amp;MID(A212,1,9)&amp;"&amp;mlon="&amp;MID(B212,1,8)&amp;"#map=18/"&amp;MID(A212,1,9)&amp;"/"&amp;MID(B212,1,8)</f>
        <v>https://www.openstreetmap.org/?mlat=53.0578&amp;mlon=8.94108#map=18/53.0578/8.94108</v>
      </c>
      <c r="M212" s="8" t="str">
        <f aca="false">"https://opentopomap.org/#marker=17/"&amp;MID(A212,1,9)&amp;"/"&amp;MID(B212,1,8)</f>
        <v>https://opentopomap.org/#marker=17/53.0578/8.94108</v>
      </c>
    </row>
    <row r="213" customFormat="false" ht="14.15" hidden="false" customHeight="true" outlineLevel="0" collapsed="false">
      <c r="A213" s="7" t="s">
        <v>1045</v>
      </c>
      <c r="B213" s="7" t="s">
        <v>1046</v>
      </c>
      <c r="C213" s="14" t="s">
        <v>1047</v>
      </c>
      <c r="D213" s="8" t="str">
        <f aca="false">"Osterholz "&amp;F213</f>
        <v>Osterholz 33b</v>
      </c>
      <c r="E213" s="8" t="str">
        <f aca="false">G213&amp;", "&amp;H213</f>
        <v>Block, Katharine</v>
      </c>
      <c r="F213" s="15" t="s">
        <v>1048</v>
      </c>
      <c r="G213" s="8" t="s">
        <v>1049</v>
      </c>
      <c r="H213" s="8" t="s">
        <v>1050</v>
      </c>
      <c r="I213" s="8"/>
      <c r="J213" s="8"/>
      <c r="K213" s="7" t="s">
        <v>1051</v>
      </c>
      <c r="L213" s="8" t="str">
        <f aca="false">"https://www.openstreetmap.org/?mlat="&amp;MID(A213,1,9)&amp;"&amp;mlon="&amp;MID(B213,1,8)&amp;"#map=18/"&amp;MID(A213,1,9)&amp;"/"&amp;MID(B213,1,8)</f>
        <v>https://www.openstreetmap.org/?mlat=53.058232&amp;mlon=8.941337#map=18/53.058232/8.941337</v>
      </c>
      <c r="M213" s="8" t="str">
        <f aca="false">"https://opentopomap.org/#marker=17/"&amp;MID(A213,1,9)&amp;"/"&amp;MID(B213,1,8)</f>
        <v>https://opentopomap.org/#marker=17/53.058232/8.941337</v>
      </c>
    </row>
    <row r="214" customFormat="false" ht="14.15" hidden="false" customHeight="true" outlineLevel="0" collapsed="false">
      <c r="A214" s="7" t="s">
        <v>1052</v>
      </c>
      <c r="B214" s="7" t="s">
        <v>1053</v>
      </c>
      <c r="C214" s="14" t="s">
        <v>1054</v>
      </c>
      <c r="D214" s="8" t="str">
        <f aca="false">"Osterholz "&amp;F214</f>
        <v>Osterholz 33c</v>
      </c>
      <c r="E214" s="8" t="str">
        <f aca="false">G214&amp;", "&amp;H214&amp;", "&amp;I214</f>
        <v>Meier, J. H., Schuhmacher</v>
      </c>
      <c r="F214" s="15" t="s">
        <v>1055</v>
      </c>
      <c r="G214" s="8" t="s">
        <v>207</v>
      </c>
      <c r="H214" s="8" t="s">
        <v>1056</v>
      </c>
      <c r="I214" s="8" t="s">
        <v>1057</v>
      </c>
      <c r="J214" s="8"/>
      <c r="K214" s="7" t="s">
        <v>1058</v>
      </c>
      <c r="L214" s="8" t="str">
        <f aca="false">"https://www.openstreetmap.org/?mlat="&amp;MID(A214,1,9)&amp;"&amp;mlon="&amp;MID(B214,1,8)&amp;"#map=18/"&amp;MID(A214,1,9)&amp;"/"&amp;MID(B214,1,8)</f>
        <v>https://www.openstreetmap.org/?mlat=53.058294&amp;mlon=8.940111#map=18/53.058294/8.940111</v>
      </c>
      <c r="M214" s="8" t="str">
        <f aca="false">"https://opentopomap.org/#marker=17/"&amp;MID(A214,1,9)&amp;"/"&amp;MID(B214,1,8)</f>
        <v>https://opentopomap.org/#marker=17/53.058294/8.940111</v>
      </c>
    </row>
    <row r="215" customFormat="false" ht="14.15" hidden="false" customHeight="true" outlineLevel="0" collapsed="false">
      <c r="A215" s="7" t="s">
        <v>1059</v>
      </c>
      <c r="B215" s="7" t="s">
        <v>1060</v>
      </c>
      <c r="C215" s="14" t="s">
        <v>1061</v>
      </c>
      <c r="D215" s="8" t="str">
        <f aca="false">"Osterholz "&amp;F215</f>
        <v>Osterholz 33d</v>
      </c>
      <c r="E215" s="8" t="str">
        <f aca="false">G215&amp;", "&amp;H215&amp;", "&amp;I215</f>
        <v>Blome, Hinr., Arbeiter</v>
      </c>
      <c r="F215" s="15" t="s">
        <v>1062</v>
      </c>
      <c r="G215" s="8" t="s">
        <v>537</v>
      </c>
      <c r="H215" s="8" t="s">
        <v>116</v>
      </c>
      <c r="I215" s="8" t="s">
        <v>124</v>
      </c>
      <c r="J215" s="8"/>
      <c r="K215" s="7" t="s">
        <v>1063</v>
      </c>
      <c r="L215" s="8" t="str">
        <f aca="false">"https://www.openstreetmap.org/?mlat="&amp;MID(A215,1,9)&amp;"&amp;mlon="&amp;MID(B215,1,8)&amp;"#map=18/"&amp;MID(A215,1,9)&amp;"/"&amp;MID(B215,1,8)</f>
        <v>https://www.openstreetmap.org/?mlat=53.05824&amp;mlon=8.94185#map=18/53.05824/8.94185</v>
      </c>
      <c r="M215" s="8" t="str">
        <f aca="false">"https://opentopomap.org/#marker=17/"&amp;MID(A215,1,9)&amp;"/"&amp;MID(B215,1,8)</f>
        <v>https://opentopomap.org/#marker=17/53.05824/8.94185</v>
      </c>
    </row>
    <row r="216" customFormat="false" ht="14.15" hidden="false" customHeight="true" outlineLevel="0" collapsed="false">
      <c r="A216" s="0"/>
      <c r="B216" s="0"/>
      <c r="D216" s="8" t="str">
        <f aca="false">"Osterholz "&amp;F216</f>
        <v>Osterholz 33e</v>
      </c>
      <c r="E216" s="8" t="str">
        <f aca="false">G216&amp;", "&amp;H216&amp;", "&amp;I216</f>
        <v>Meyer, Aug., Lehrer</v>
      </c>
      <c r="F216" s="15" t="s">
        <v>1064</v>
      </c>
      <c r="G216" s="8" t="s">
        <v>303</v>
      </c>
      <c r="H216" s="8" t="s">
        <v>93</v>
      </c>
      <c r="I216" s="8" t="s">
        <v>575</v>
      </c>
      <c r="J216" s="8"/>
      <c r="K216" s="0"/>
    </row>
    <row r="217" customFormat="false" ht="14.15" hidden="false" customHeight="true" outlineLevel="0" collapsed="false">
      <c r="A217" s="7" t="s">
        <v>996</v>
      </c>
      <c r="B217" s="7" t="s">
        <v>1065</v>
      </c>
      <c r="C217" s="14" t="s">
        <v>1066</v>
      </c>
      <c r="D217" s="8" t="str">
        <f aca="false">"Osterholz "&amp;F217</f>
        <v>Osterholz 33f</v>
      </c>
      <c r="E217" s="8" t="str">
        <f aca="false">G217&amp;", "&amp;H217&amp;", "&amp;I217</f>
        <v>Gartelmann, Herm., Maurer</v>
      </c>
      <c r="F217" s="15" t="s">
        <v>1067</v>
      </c>
      <c r="G217" s="8" t="s">
        <v>642</v>
      </c>
      <c r="H217" s="8" t="s">
        <v>86</v>
      </c>
      <c r="I217" s="8" t="s">
        <v>109</v>
      </c>
      <c r="J217" s="8"/>
      <c r="K217" s="7" t="s">
        <v>1068</v>
      </c>
      <c r="L217" s="8" t="str">
        <f aca="false">"https://www.openstreetmap.org/?mlat="&amp;MID(A217,1,9)&amp;"&amp;mlon="&amp;MID(B217,1,8)&amp;"#map=18/"&amp;MID(A217,1,9)&amp;"/"&amp;MID(B217,1,8)</f>
        <v>https://www.openstreetmap.org/?mlat=53.0583&amp;mlon=8.9404#map=18/53.0583/8.9404</v>
      </c>
      <c r="M217" s="8" t="str">
        <f aca="false">"https://opentopomap.org/#marker=17/"&amp;MID(A217,1,9)&amp;"/"&amp;MID(B217,1,8)</f>
        <v>https://opentopomap.org/#marker=17/53.0583/8.9404</v>
      </c>
    </row>
    <row r="218" customFormat="false" ht="14.15" hidden="false" customHeight="true" outlineLevel="0" collapsed="false">
      <c r="A218" s="7" t="s">
        <v>1069</v>
      </c>
      <c r="B218" s="7" t="s">
        <v>1070</v>
      </c>
      <c r="C218" s="14" t="s">
        <v>1071</v>
      </c>
      <c r="D218" s="8" t="str">
        <f aca="false">"Osterholz "&amp;F218</f>
        <v>Osterholz 34</v>
      </c>
      <c r="E218" s="8" t="str">
        <f aca="false">G218&amp;", "&amp;H218&amp;", "&amp;I218</f>
        <v>Aumund, Claus, Landmann</v>
      </c>
      <c r="F218" s="15" t="n">
        <v>34</v>
      </c>
      <c r="G218" s="8" t="s">
        <v>994</v>
      </c>
      <c r="H218" s="8" t="s">
        <v>814</v>
      </c>
      <c r="I218" s="8" t="s">
        <v>80</v>
      </c>
      <c r="J218" s="8"/>
      <c r="K218" s="7" t="s">
        <v>1072</v>
      </c>
      <c r="L218" s="8" t="str">
        <f aca="false">"https://www.openstreetmap.org/?mlat="&amp;MID(A218,1,9)&amp;"&amp;mlon="&amp;MID(B218,1,8)&amp;"#map=18/"&amp;MID(A218,1,9)&amp;"/"&amp;MID(B218,1,8)</f>
        <v>https://www.openstreetmap.org/?mlat=53.0553&amp;mlon=8.94196#map=18/53.0553/8.94196</v>
      </c>
      <c r="M218" s="8" t="str">
        <f aca="false">"https://opentopomap.org/#marker=17/"&amp;MID(A218,1,9)&amp;"/"&amp;MID(B218,1,8)</f>
        <v>https://opentopomap.org/#marker=17/53.0553/8.94196</v>
      </c>
    </row>
    <row r="219" customFormat="false" ht="14.15" hidden="false" customHeight="true" outlineLevel="0" collapsed="false">
      <c r="A219" s="7" t="s">
        <v>1073</v>
      </c>
      <c r="B219" s="7" t="s">
        <v>1074</v>
      </c>
      <c r="C219" s="14" t="s">
        <v>1075</v>
      </c>
      <c r="D219" s="8" t="str">
        <f aca="false">"Osterholz "&amp;F219</f>
        <v>Osterholz 35</v>
      </c>
      <c r="E219" s="8" t="str">
        <f aca="false">G219&amp;", "&amp;H219&amp;", "&amp;I219</f>
        <v>Landwehr, Heinr., Wwe.</v>
      </c>
      <c r="F219" s="15" t="n">
        <v>35</v>
      </c>
      <c r="G219" s="8" t="s">
        <v>1076</v>
      </c>
      <c r="H219" s="8" t="s">
        <v>108</v>
      </c>
      <c r="I219" s="8" t="s">
        <v>94</v>
      </c>
      <c r="J219" s="8"/>
      <c r="K219" s="7" t="s">
        <v>1077</v>
      </c>
      <c r="L219" s="8" t="str">
        <f aca="false">"https://www.openstreetmap.org/?mlat="&amp;MID(A219,1,9)&amp;"&amp;mlon="&amp;MID(B219,1,8)&amp;"#map=18/"&amp;MID(A219,1,9)&amp;"/"&amp;MID(B219,1,8)</f>
        <v>https://www.openstreetmap.org/?mlat=53.058125&amp;mlon=8.944235#map=18/53.058125/8.944235</v>
      </c>
      <c r="M219" s="8" t="str">
        <f aca="false">"https://opentopomap.org/#marker=17/"&amp;MID(A219,1,9)&amp;"/"&amp;MID(B219,1,8)</f>
        <v>https://opentopomap.org/#marker=17/53.058125/8.944235</v>
      </c>
    </row>
    <row r="220" customFormat="false" ht="14.15" hidden="false" customHeight="true" outlineLevel="0" collapsed="false">
      <c r="A220" s="7" t="s">
        <v>1078</v>
      </c>
      <c r="B220" s="7" t="s">
        <v>1079</v>
      </c>
      <c r="C220" s="14" t="s">
        <v>1080</v>
      </c>
      <c r="D220" s="8" t="str">
        <f aca="false">"Osterholz "&amp;F220</f>
        <v>Osterholz 36</v>
      </c>
      <c r="E220" s="8" t="str">
        <f aca="false">J220</f>
        <v>Spritzenhaus</v>
      </c>
      <c r="F220" s="15" t="n">
        <v>36</v>
      </c>
      <c r="G220" s="0"/>
      <c r="H220" s="8"/>
      <c r="I220" s="8"/>
      <c r="J220" s="8" t="s">
        <v>1081</v>
      </c>
      <c r="K220" s="7" t="s">
        <v>1082</v>
      </c>
      <c r="L220" s="8" t="str">
        <f aca="false">"https://www.openstreetmap.org/?mlat="&amp;MID(A220,1,9)&amp;"&amp;mlon="&amp;MID(B220,1,8)&amp;"#map=18/"&amp;MID(A220,1,9)&amp;"/"&amp;MID(B220,1,8)</f>
        <v>https://www.openstreetmap.org/?mlat=53.05809&amp;mlon=8.94451#map=18/53.05809/8.94451</v>
      </c>
      <c r="M220" s="8" t="str">
        <f aca="false">"https://opentopomap.org/#marker=17/"&amp;MID(A220,1,9)&amp;"/"&amp;MID(B220,1,8)</f>
        <v>https://opentopomap.org/#marker=17/53.05809/8.94451</v>
      </c>
    </row>
    <row r="221" customFormat="false" ht="14.15" hidden="false" customHeight="true" outlineLevel="0" collapsed="false">
      <c r="A221" s="7" t="s">
        <v>1083</v>
      </c>
      <c r="B221" s="7" t="s">
        <v>1084</v>
      </c>
      <c r="C221" s="14" t="s">
        <v>1085</v>
      </c>
      <c r="D221" s="8" t="str">
        <f aca="false">"Osterholz "&amp;F221</f>
        <v>Osterholz 37</v>
      </c>
      <c r="E221" s="8" t="str">
        <f aca="false">G221&amp;", "&amp;H221&amp;", "&amp;I221</f>
        <v>Schnakenberg, Herm., Landmann</v>
      </c>
      <c r="F221" s="15" t="n">
        <v>37</v>
      </c>
      <c r="G221" s="8" t="s">
        <v>1086</v>
      </c>
      <c r="H221" s="8" t="s">
        <v>86</v>
      </c>
      <c r="I221" s="8" t="s">
        <v>80</v>
      </c>
      <c r="J221" s="8"/>
      <c r="K221" s="7" t="s">
        <v>1087</v>
      </c>
      <c r="L221" s="8" t="str">
        <f aca="false">"https://www.openstreetmap.org/?mlat="&amp;MID(A221,1,9)&amp;"&amp;mlon="&amp;MID(B221,1,8)&amp;"#map=18/"&amp;MID(A221,1,9)&amp;"/"&amp;MID(B221,1,8)</f>
        <v>https://www.openstreetmap.org/?mlat=53.05485&amp;mlon=8.94446#map=18/53.05485/8.94446</v>
      </c>
      <c r="M221" s="8" t="str">
        <f aca="false">"https://opentopomap.org/#marker=17/"&amp;MID(A221,1,9)&amp;"/"&amp;MID(B221,1,8)</f>
        <v>https://opentopomap.org/#marker=17/53.05485/8.94446</v>
      </c>
    </row>
    <row r="222" customFormat="false" ht="14.15" hidden="false" customHeight="true" outlineLevel="0" collapsed="false">
      <c r="A222" s="7" t="s">
        <v>1083</v>
      </c>
      <c r="B222" s="7" t="s">
        <v>1084</v>
      </c>
      <c r="C222" s="14" t="s">
        <v>1085</v>
      </c>
      <c r="D222" s="8" t="str">
        <f aca="false">"Osterholz "&amp;F222</f>
        <v>Osterholz 37</v>
      </c>
      <c r="E222" s="8" t="str">
        <f aca="false">G222&amp;", "&amp;H222&amp;", "&amp;I222</f>
        <v>Schnakenberg, Ric., Wwe.</v>
      </c>
      <c r="F222" s="15" t="n">
        <v>37</v>
      </c>
      <c r="G222" s="8" t="s">
        <v>1086</v>
      </c>
      <c r="H222" s="8" t="s">
        <v>1088</v>
      </c>
      <c r="I222" s="8" t="s">
        <v>94</v>
      </c>
      <c r="J222" s="8"/>
      <c r="K222" s="7" t="s">
        <v>1087</v>
      </c>
      <c r="L222" s="8" t="str">
        <f aca="false">"https://www.openstreetmap.org/?mlat="&amp;MID(A222,1,9)&amp;"&amp;mlon="&amp;MID(B222,1,8)&amp;"#map=18/"&amp;MID(A222,1,9)&amp;"/"&amp;MID(B222,1,8)</f>
        <v>https://www.openstreetmap.org/?mlat=53.05485&amp;mlon=8.94446#map=18/53.05485/8.94446</v>
      </c>
      <c r="M222" s="8" t="str">
        <f aca="false">"https://opentopomap.org/#marker=17/"&amp;MID(A222,1,9)&amp;"/"&amp;MID(B222,1,8)</f>
        <v>https://opentopomap.org/#marker=17/53.05485/8.94446</v>
      </c>
    </row>
    <row r="223" customFormat="false" ht="14.15" hidden="false" customHeight="true" outlineLevel="0" collapsed="false">
      <c r="A223" s="7" t="s">
        <v>1089</v>
      </c>
      <c r="B223" s="7" t="s">
        <v>1090</v>
      </c>
      <c r="C223" s="14" t="s">
        <v>1091</v>
      </c>
      <c r="D223" s="8" t="str">
        <f aca="false">"Osterholz "&amp;F223</f>
        <v>Osterholz 39</v>
      </c>
      <c r="E223" s="8" t="str">
        <f aca="false">G223&amp;", "&amp;H223&amp;", "&amp;I223</f>
        <v>Meierdierks, Diedr., Arbeiter</v>
      </c>
      <c r="F223" s="15" t="n">
        <v>39</v>
      </c>
      <c r="G223" s="8" t="s">
        <v>1092</v>
      </c>
      <c r="H223" s="8" t="s">
        <v>123</v>
      </c>
      <c r="I223" s="8" t="s">
        <v>124</v>
      </c>
      <c r="J223" s="8"/>
      <c r="K223" s="7" t="s">
        <v>1093</v>
      </c>
      <c r="L223" s="8" t="str">
        <f aca="false">"https://www.openstreetmap.org/?mlat="&amp;MID(A223,1,9)&amp;"&amp;mlon="&amp;MID(B223,1,8)&amp;"#map=18/"&amp;MID(A223,1,9)&amp;"/"&amp;MID(B223,1,8)</f>
        <v>https://www.openstreetmap.org/?mlat=53.05508&amp;mlon=8.94529#map=18/53.05508/8.94529</v>
      </c>
      <c r="M223" s="8" t="str">
        <f aca="false">"https://opentopomap.org/#marker=17/"&amp;MID(A223,1,9)&amp;"/"&amp;MID(B223,1,8)</f>
        <v>https://opentopomap.org/#marker=17/53.05508/8.94529</v>
      </c>
    </row>
    <row r="224" customFormat="false" ht="14.15" hidden="false" customHeight="true" outlineLevel="0" collapsed="false">
      <c r="A224" s="7" t="s">
        <v>1094</v>
      </c>
      <c r="B224" s="7" t="s">
        <v>683</v>
      </c>
      <c r="C224" s="14" t="s">
        <v>1095</v>
      </c>
      <c r="D224" s="8" t="str">
        <f aca="false">"Osterholz "&amp;F224</f>
        <v>Osterholz 40</v>
      </c>
      <c r="E224" s="8" t="str">
        <f aca="false">G224&amp;", "&amp;H224&amp;", "&amp;I224</f>
        <v>Boschen, Georg, Arbeiter</v>
      </c>
      <c r="F224" s="15" t="n">
        <v>40</v>
      </c>
      <c r="G224" s="8" t="s">
        <v>364</v>
      </c>
      <c r="H224" s="8" t="s">
        <v>218</v>
      </c>
      <c r="I224" s="8" t="s">
        <v>124</v>
      </c>
      <c r="J224" s="8"/>
      <c r="K224" s="7" t="s">
        <v>1096</v>
      </c>
      <c r="L224" s="8" t="str">
        <f aca="false">"https://www.openstreetmap.org/?mlat="&amp;MID(A224,1,9)&amp;"&amp;mlon="&amp;MID(B224,1,8)&amp;"#map=18/"&amp;MID(A224,1,9)&amp;"/"&amp;MID(B224,1,8)</f>
        <v>https://www.openstreetmap.org/?mlat=53.05507&amp;mlon=8.94566#map=18/53.05507/8.94566</v>
      </c>
      <c r="M224" s="8" t="str">
        <f aca="false">"https://opentopomap.org/#marker=17/"&amp;MID(A224,1,9)&amp;"/"&amp;MID(B224,1,8)</f>
        <v>https://opentopomap.org/#marker=17/53.05507/8.94566</v>
      </c>
    </row>
    <row r="225" customFormat="false" ht="14.15" hidden="false" customHeight="true" outlineLevel="0" collapsed="false">
      <c r="A225" s="7" t="s">
        <v>1097</v>
      </c>
      <c r="B225" s="7" t="s">
        <v>1098</v>
      </c>
      <c r="C225" s="14" t="s">
        <v>1099</v>
      </c>
      <c r="D225" s="8" t="str">
        <f aca="false">"Osterholz "&amp;F225</f>
        <v>Osterholz 41</v>
      </c>
      <c r="E225" s="8" t="str">
        <f aca="false">G225&amp;", "&amp;H225&amp;", "&amp;I225</f>
        <v>Kropp, Christ., Landmann</v>
      </c>
      <c r="F225" s="15" t="n">
        <v>41</v>
      </c>
      <c r="G225" s="8" t="s">
        <v>356</v>
      </c>
      <c r="H225" s="8" t="s">
        <v>350</v>
      </c>
      <c r="I225" s="8" t="s">
        <v>80</v>
      </c>
      <c r="J225" s="8"/>
      <c r="K225" s="7" t="s">
        <v>1100</v>
      </c>
      <c r="L225" s="8" t="str">
        <f aca="false">"https://www.openstreetmap.org/?mlat="&amp;MID(A225,1,9)&amp;"&amp;mlon="&amp;MID(B225,1,8)&amp;"#map=18/"&amp;MID(A225,1,9)&amp;"/"&amp;MID(B225,1,8)</f>
        <v>https://www.openstreetmap.org/?mlat=53.05474&amp;mlon=8.94634#map=18/53.05474/8.94634</v>
      </c>
      <c r="M225" s="8" t="str">
        <f aca="false">"https://opentopomap.org/#marker=17/"&amp;MID(A225,1,9)&amp;"/"&amp;MID(B225,1,8)</f>
        <v>https://opentopomap.org/#marker=17/53.05474/8.94634</v>
      </c>
    </row>
    <row r="226" customFormat="false" ht="14.15" hidden="false" customHeight="true" outlineLevel="0" collapsed="false">
      <c r="A226" s="7" t="s">
        <v>1097</v>
      </c>
      <c r="B226" s="7" t="s">
        <v>1098</v>
      </c>
      <c r="C226" s="14" t="s">
        <v>1099</v>
      </c>
      <c r="D226" s="8" t="str">
        <f aca="false">"Osterholz "&amp;F226</f>
        <v>Osterholz 41</v>
      </c>
      <c r="E226" s="8" t="str">
        <f aca="false">G226&amp;", "&amp;H226&amp;", "&amp;I226</f>
        <v>Rieks, Arthur, Lehrer</v>
      </c>
      <c r="F226" s="15" t="n">
        <v>41</v>
      </c>
      <c r="G226" s="8" t="s">
        <v>1101</v>
      </c>
      <c r="H226" s="8" t="s">
        <v>1102</v>
      </c>
      <c r="I226" s="8" t="s">
        <v>575</v>
      </c>
      <c r="J226" s="8"/>
      <c r="K226" s="7" t="s">
        <v>1100</v>
      </c>
      <c r="L226" s="8" t="str">
        <f aca="false">"https://www.openstreetmap.org/?mlat="&amp;MID(A226,1,9)&amp;"&amp;mlon="&amp;MID(B226,1,8)&amp;"#map=18/"&amp;MID(A226,1,9)&amp;"/"&amp;MID(B226,1,8)</f>
        <v>https://www.openstreetmap.org/?mlat=53.05474&amp;mlon=8.94634#map=18/53.05474/8.94634</v>
      </c>
      <c r="M226" s="8" t="str">
        <f aca="false">"https://opentopomap.org/#marker=17/"&amp;MID(A226,1,9)&amp;"/"&amp;MID(B226,1,8)</f>
        <v>https://opentopomap.org/#marker=17/53.05474/8.94634</v>
      </c>
    </row>
    <row r="227" customFormat="false" ht="14.15" hidden="false" customHeight="true" outlineLevel="0" collapsed="false">
      <c r="A227" s="7" t="s">
        <v>1103</v>
      </c>
      <c r="B227" s="7" t="s">
        <v>1104</v>
      </c>
      <c r="C227" s="14" t="s">
        <v>1105</v>
      </c>
      <c r="D227" s="8" t="str">
        <f aca="false">"Osterholz "&amp;F227</f>
        <v>Osterholz 42</v>
      </c>
      <c r="E227" s="8" t="str">
        <f aca="false">G227&amp;", "&amp;H227&amp;", "&amp;I227</f>
        <v>Meier, Friedr., Wwe.</v>
      </c>
      <c r="F227" s="15" t="n">
        <v>42</v>
      </c>
      <c r="G227" s="8" t="s">
        <v>207</v>
      </c>
      <c r="H227" s="8" t="s">
        <v>365</v>
      </c>
      <c r="I227" s="8" t="s">
        <v>94</v>
      </c>
      <c r="J227" s="8"/>
      <c r="K227" s="7" t="s">
        <v>1106</v>
      </c>
      <c r="L227" s="8" t="str">
        <f aca="false">"https://www.openstreetmap.org/?mlat="&amp;MID(A227,1,9)&amp;"&amp;mlon="&amp;MID(B227,1,8)&amp;"#map=18/"&amp;MID(A227,1,9)&amp;"/"&amp;MID(B227,1,8)</f>
        <v>https://www.openstreetmap.org/?mlat=53.0555&amp;mlon=8.94723#map=18/53.0555/8.94723</v>
      </c>
      <c r="M227" s="8" t="str">
        <f aca="false">"https://opentopomap.org/#marker=17/"&amp;MID(A227,1,9)&amp;"/"&amp;MID(B227,1,8)</f>
        <v>https://opentopomap.org/#marker=17/53.0555/8.94723</v>
      </c>
    </row>
    <row r="228" customFormat="false" ht="14.15" hidden="false" customHeight="true" outlineLevel="0" collapsed="false">
      <c r="A228" s="7" t="s">
        <v>1107</v>
      </c>
      <c r="B228" s="7" t="s">
        <v>1108</v>
      </c>
      <c r="C228" s="14" t="s">
        <v>1109</v>
      </c>
      <c r="D228" s="8" t="str">
        <f aca="false">"Osterholz "&amp;F228</f>
        <v>Osterholz 43</v>
      </c>
      <c r="E228" s="8" t="str">
        <f aca="false">G228&amp;", "&amp;H228&amp;", "&amp;I228</f>
        <v>Ellmers, Heinr., Arbeiter</v>
      </c>
      <c r="F228" s="15" t="n">
        <v>43</v>
      </c>
      <c r="G228" s="8" t="s">
        <v>408</v>
      </c>
      <c r="H228" s="8" t="s">
        <v>108</v>
      </c>
      <c r="I228" s="8" t="s">
        <v>124</v>
      </c>
      <c r="J228" s="8"/>
      <c r="K228" s="7" t="s">
        <v>1110</v>
      </c>
      <c r="L228" s="8" t="str">
        <f aca="false">"https://www.openstreetmap.org/?mlat="&amp;MID(A228,1,9)&amp;"&amp;mlon="&amp;MID(B228,1,8)&amp;"#map=18/"&amp;MID(A228,1,9)&amp;"/"&amp;MID(B228,1,8)</f>
        <v>https://www.openstreetmap.org/?mlat=53.05551&amp;mlon=8.94736#map=18/53.05551/8.94736</v>
      </c>
      <c r="M228" s="8" t="str">
        <f aca="false">"https://opentopomap.org/#marker=17/"&amp;MID(A228,1,9)&amp;"/"&amp;MID(B228,1,8)</f>
        <v>https://opentopomap.org/#marker=17/53.05551/8.94736</v>
      </c>
    </row>
    <row r="229" customFormat="false" ht="14.15" hidden="false" customHeight="true" outlineLevel="0" collapsed="false">
      <c r="A229" s="7" t="s">
        <v>1111</v>
      </c>
      <c r="B229" s="7" t="s">
        <v>1112</v>
      </c>
      <c r="C229" s="14" t="s">
        <v>1113</v>
      </c>
      <c r="D229" s="8" t="str">
        <f aca="false">"Osterholz "&amp;F229</f>
        <v>Osterholz 45</v>
      </c>
      <c r="E229" s="8" t="str">
        <f aca="false">G229&amp;", "&amp;H229&amp;", "&amp;I229</f>
        <v>Meier, Hermann, Hofmeier</v>
      </c>
      <c r="F229" s="15" t="n">
        <v>45</v>
      </c>
      <c r="G229" s="8" t="s">
        <v>207</v>
      </c>
      <c r="H229" s="8" t="s">
        <v>409</v>
      </c>
      <c r="I229" s="8" t="s">
        <v>245</v>
      </c>
      <c r="J229" s="8"/>
      <c r="K229" s="7" t="s">
        <v>1114</v>
      </c>
      <c r="L229" s="8" t="str">
        <f aca="false">"https://www.openstreetmap.org/?mlat="&amp;MID(A229,1,9)&amp;"&amp;mlon="&amp;MID(B229,1,8)&amp;"#map=18/"&amp;MID(A229,1,9)&amp;"/"&amp;MID(B229,1,8)</f>
        <v>https://www.openstreetmap.org/?mlat=53.05531&amp;mlon=8.94851#map=18/53.05531/8.94851</v>
      </c>
      <c r="M229" s="8" t="str">
        <f aca="false">"https://opentopomap.org/#marker=17/"&amp;MID(A229,1,9)&amp;"/"&amp;MID(B229,1,8)</f>
        <v>https://opentopomap.org/#marker=17/53.05531/8.94851</v>
      </c>
    </row>
    <row r="230" customFormat="false" ht="14.15" hidden="false" customHeight="true" outlineLevel="0" collapsed="false">
      <c r="A230" s="7" t="s">
        <v>1115</v>
      </c>
      <c r="B230" s="7" t="s">
        <v>1116</v>
      </c>
      <c r="C230" s="14" t="s">
        <v>1117</v>
      </c>
      <c r="D230" s="8" t="str">
        <f aca="false">"Osterholz "&amp;F230</f>
        <v>Osterholz 45</v>
      </c>
      <c r="E230" s="8" t="str">
        <f aca="false">G230&amp;", "&amp;H230&amp;", "&amp;J230</f>
        <v>Ehlers, H. G., Landgut</v>
      </c>
      <c r="F230" s="15" t="n">
        <v>45</v>
      </c>
      <c r="G230" s="8" t="s">
        <v>1118</v>
      </c>
      <c r="H230" s="8" t="s">
        <v>1119</v>
      </c>
      <c r="I230" s="8"/>
      <c r="J230" s="8" t="s">
        <v>1120</v>
      </c>
      <c r="K230" s="7" t="s">
        <v>1121</v>
      </c>
      <c r="L230" s="8" t="str">
        <f aca="false">"https://www.openstreetmap.org/?mlat="&amp;MID(A230,1,9)&amp;"&amp;mlon="&amp;MID(B230,1,8)&amp;"#map=18/"&amp;MID(A230,1,9)&amp;"/"&amp;MID(B230,1,8)</f>
        <v>https://www.openstreetmap.org/?mlat=53.05472&amp;mlon=8.949#map=18/53.05472/8.949</v>
      </c>
      <c r="M230" s="8" t="str">
        <f aca="false">"https://opentopomap.org/#marker=17/"&amp;MID(A230,1,9)&amp;"/"&amp;MID(B230,1,8)</f>
        <v>https://opentopomap.org/#marker=17/53.05472/8.949</v>
      </c>
    </row>
    <row r="231" customFormat="false" ht="14.15" hidden="false" customHeight="true" outlineLevel="0" collapsed="false">
      <c r="A231" s="7" t="s">
        <v>1122</v>
      </c>
      <c r="B231" s="7" t="s">
        <v>1123</v>
      </c>
      <c r="C231" s="14" t="s">
        <v>1124</v>
      </c>
      <c r="D231" s="8" t="str">
        <f aca="false">"Osterholz "&amp;F231</f>
        <v>Osterholz 46</v>
      </c>
      <c r="E231" s="8" t="str">
        <f aca="false">G231&amp;", "&amp;H231&amp;", "&amp;I231</f>
        <v>Tietjen, Lür, Landmann</v>
      </c>
      <c r="F231" s="15" t="n">
        <v>46</v>
      </c>
      <c r="G231" s="8" t="s">
        <v>223</v>
      </c>
      <c r="H231" s="8" t="s">
        <v>464</v>
      </c>
      <c r="I231" s="8" t="s">
        <v>80</v>
      </c>
      <c r="J231" s="8"/>
      <c r="K231" s="7" t="s">
        <v>1125</v>
      </c>
      <c r="L231" s="8" t="str">
        <f aca="false">"https://www.openstreetmap.org/?mlat="&amp;MID(A231,1,9)&amp;"&amp;mlon="&amp;MID(B231,1,8)&amp;"#map=18/"&amp;MID(A231,1,9)&amp;"/"&amp;MID(B231,1,8)</f>
        <v>https://www.openstreetmap.org/?mlat=53.055646&amp;mlon=8.951187#map=18/53.055646/8.951187</v>
      </c>
      <c r="M231" s="8" t="str">
        <f aca="false">"https://opentopomap.org/#marker=17/"&amp;MID(A231,1,9)&amp;"/"&amp;MID(B231,1,8)</f>
        <v>https://opentopomap.org/#marker=17/53.055646/8.951187</v>
      </c>
    </row>
    <row r="232" customFormat="false" ht="14.15" hidden="false" customHeight="true" outlineLevel="0" collapsed="false">
      <c r="A232" s="7" t="s">
        <v>1126</v>
      </c>
      <c r="B232" s="7" t="s">
        <v>1127</v>
      </c>
      <c r="C232" s="14" t="s">
        <v>1128</v>
      </c>
      <c r="D232" s="8" t="str">
        <f aca="false">"Osterholz "&amp;F232</f>
        <v>Osterholz 47</v>
      </c>
      <c r="E232" s="8" t="str">
        <f aca="false">G232&amp;", "&amp;H232&amp;", "&amp;I232</f>
        <v>Schnakenberg, Joh., Landmann</v>
      </c>
      <c r="F232" s="15" t="n">
        <v>47</v>
      </c>
      <c r="G232" s="8" t="s">
        <v>1086</v>
      </c>
      <c r="H232" s="8" t="s">
        <v>79</v>
      </c>
      <c r="I232" s="8" t="s">
        <v>80</v>
      </c>
      <c r="J232" s="8"/>
      <c r="K232" s="7" t="s">
        <v>1129</v>
      </c>
      <c r="L232" s="8" t="str">
        <f aca="false">"https://www.openstreetmap.org/?mlat="&amp;MID(A232,1,9)&amp;"&amp;mlon="&amp;MID(B232,1,8)&amp;"#map=18/"&amp;MID(A232,1,9)&amp;"/"&amp;MID(B232,1,8)</f>
        <v>https://www.openstreetmap.org/?mlat=53.057365&amp;mlon=8.952957#map=18/53.057365/8.952957</v>
      </c>
      <c r="M232" s="8" t="str">
        <f aca="false">"https://opentopomap.org/#marker=17/"&amp;MID(A232,1,9)&amp;"/"&amp;MID(B232,1,8)</f>
        <v>https://opentopomap.org/#marker=17/53.057365/8.952957</v>
      </c>
    </row>
    <row r="233" customFormat="false" ht="14.15" hidden="false" customHeight="true" outlineLevel="0" collapsed="false">
      <c r="A233" s="7" t="s">
        <v>1130</v>
      </c>
      <c r="B233" s="7" t="s">
        <v>1131</v>
      </c>
      <c r="C233" s="14" t="s">
        <v>1132</v>
      </c>
      <c r="D233" s="8" t="str">
        <f aca="false">"Osterholz "&amp;F233</f>
        <v>Osterholz 48</v>
      </c>
      <c r="E233" s="8" t="str">
        <f aca="false">G233&amp;", "&amp;H233&amp;", "&amp;I233</f>
        <v>Nahrmann, Hermann, Arbeiter</v>
      </c>
      <c r="F233" s="15" t="n">
        <v>48</v>
      </c>
      <c r="G233" s="8" t="s">
        <v>1133</v>
      </c>
      <c r="H233" s="8" t="s">
        <v>409</v>
      </c>
      <c r="I233" s="8" t="s">
        <v>124</v>
      </c>
      <c r="J233" s="8"/>
      <c r="K233" s="7" t="s">
        <v>1134</v>
      </c>
      <c r="L233" s="8" t="str">
        <f aca="false">"https://www.openstreetmap.org/?mlat="&amp;MID(A233,1,9)&amp;"&amp;mlon="&amp;MID(B233,1,8)&amp;"#map=18/"&amp;MID(A233,1,9)&amp;"/"&amp;MID(B233,1,8)</f>
        <v>https://www.openstreetmap.org/?mlat=53.056272&amp;mlon=8.953961#map=18/53.056272/8.953961</v>
      </c>
      <c r="M233" s="8" t="str">
        <f aca="false">"https://opentopomap.org/#marker=17/"&amp;MID(A233,1,9)&amp;"/"&amp;MID(B233,1,8)</f>
        <v>https://opentopomap.org/#marker=17/53.056272/8.953961</v>
      </c>
    </row>
    <row r="234" customFormat="false" ht="14.15" hidden="false" customHeight="true" outlineLevel="0" collapsed="false">
      <c r="A234" s="7" t="s">
        <v>1135</v>
      </c>
      <c r="B234" s="7" t="s">
        <v>1136</v>
      </c>
      <c r="C234" s="14" t="s">
        <v>1137</v>
      </c>
      <c r="D234" s="8" t="str">
        <f aca="false">"Osterholz "&amp;F234</f>
        <v>Osterholz 49</v>
      </c>
      <c r="E234" s="8" t="str">
        <f aca="false">G234&amp;", "&amp;H234&amp;", "&amp;I234</f>
        <v>Meier, Bernhard, Schlachter</v>
      </c>
      <c r="F234" s="15" t="n">
        <v>49</v>
      </c>
      <c r="G234" s="8" t="s">
        <v>207</v>
      </c>
      <c r="H234" s="8" t="s">
        <v>1138</v>
      </c>
      <c r="I234" s="8" t="s">
        <v>947</v>
      </c>
      <c r="J234" s="8"/>
      <c r="K234" s="7" t="s">
        <v>1139</v>
      </c>
      <c r="L234" s="8" t="str">
        <f aca="false">"https://www.openstreetmap.org/?mlat="&amp;MID(A234,1,9)&amp;"&amp;mlon="&amp;MID(B234,1,8)&amp;"#map=18/"&amp;MID(A234,1,9)&amp;"/"&amp;MID(B234,1,8)</f>
        <v>https://www.openstreetmap.org/?mlat=53.04613&amp;mlon=8.95705#map=18/53.04613/8.95705</v>
      </c>
      <c r="M234" s="8" t="str">
        <f aca="false">"https://opentopomap.org/#marker=17/"&amp;MID(A234,1,9)&amp;"/"&amp;MID(B234,1,8)</f>
        <v>https://opentopomap.org/#marker=17/53.04613/8.95705</v>
      </c>
    </row>
    <row r="235" customFormat="false" ht="14.15" hidden="false" customHeight="true" outlineLevel="0" collapsed="false">
      <c r="A235" s="7" t="s">
        <v>1140</v>
      </c>
      <c r="B235" s="7" t="s">
        <v>1141</v>
      </c>
      <c r="C235" s="14" t="s">
        <v>1142</v>
      </c>
      <c r="D235" s="8" t="str">
        <f aca="false">"Osterholz "&amp;F235</f>
        <v>Osterholz 50</v>
      </c>
      <c r="E235" s="8" t="str">
        <f aca="false">G235&amp;", "&amp;H235&amp;", "&amp;I235</f>
        <v>Bischoff, Herm., Landmann</v>
      </c>
      <c r="F235" s="15" t="n">
        <v>50</v>
      </c>
      <c r="G235" s="8" t="s">
        <v>663</v>
      </c>
      <c r="H235" s="8" t="s">
        <v>86</v>
      </c>
      <c r="I235" s="8" t="s">
        <v>80</v>
      </c>
      <c r="J235" s="8"/>
      <c r="K235" s="7" t="s">
        <v>1143</v>
      </c>
      <c r="L235" s="8" t="str">
        <f aca="false">"https://www.openstreetmap.org/?mlat="&amp;MID(A235,1,9)&amp;"&amp;mlon="&amp;MID(B235,1,8)&amp;"#map=18/"&amp;MID(A235,1,9)&amp;"/"&amp;MID(B235,1,8)</f>
        <v>https://www.openstreetmap.org/?mlat=53.0571&amp;mlon=8.95649#map=18/53.0571/8.95649</v>
      </c>
      <c r="M235" s="8" t="str">
        <f aca="false">"https://opentopomap.org/#marker=17/"&amp;MID(A235,1,9)&amp;"/"&amp;MID(B235,1,8)</f>
        <v>https://opentopomap.org/#marker=17/53.0571/8.95649</v>
      </c>
    </row>
    <row r="236" customFormat="false" ht="14.15" hidden="false" customHeight="true" outlineLevel="0" collapsed="false">
      <c r="A236" s="7" t="s">
        <v>1144</v>
      </c>
      <c r="B236" s="7" t="s">
        <v>1145</v>
      </c>
      <c r="C236" s="14" t="s">
        <v>1146</v>
      </c>
      <c r="D236" s="8" t="str">
        <f aca="false">"Osterholz "&amp;F236</f>
        <v>Osterholz 51</v>
      </c>
      <c r="E236" s="8" t="str">
        <f aca="false">G236&amp;", "&amp;H236</f>
        <v>Niemitz, Wilhelmine</v>
      </c>
      <c r="F236" s="15" t="n">
        <v>51</v>
      </c>
      <c r="G236" s="8" t="s">
        <v>1147</v>
      </c>
      <c r="H236" s="8" t="s">
        <v>1148</v>
      </c>
      <c r="I236" s="8"/>
      <c r="J236" s="8"/>
      <c r="K236" s="7" t="s">
        <v>1149</v>
      </c>
      <c r="L236" s="8" t="str">
        <f aca="false">"https://www.openstreetmap.org/?mlat="&amp;MID(A236,1,9)&amp;"&amp;mlon="&amp;MID(B236,1,8)&amp;"#map=18/"&amp;MID(A236,1,9)&amp;"/"&amp;MID(B236,1,8)</f>
        <v>https://www.openstreetmap.org/?mlat=53.05725&amp;mlon=8.9579#map=18/53.05725/8.9579</v>
      </c>
      <c r="M236" s="8" t="str">
        <f aca="false">"https://opentopomap.org/#marker=17/"&amp;MID(A236,1,9)&amp;"/"&amp;MID(B236,1,8)</f>
        <v>https://opentopomap.org/#marker=17/53.05725/8.9579</v>
      </c>
    </row>
    <row r="237" customFormat="false" ht="14.15" hidden="false" customHeight="true" outlineLevel="0" collapsed="false">
      <c r="A237" s="7" t="s">
        <v>1150</v>
      </c>
      <c r="B237" s="7" t="s">
        <v>1151</v>
      </c>
      <c r="C237" s="14" t="s">
        <v>1152</v>
      </c>
      <c r="D237" s="8" t="str">
        <f aca="false">"Osterholz "&amp;F237</f>
        <v>Osterholz 52</v>
      </c>
      <c r="E237" s="8" t="str">
        <f aca="false">G237&amp;", "&amp;H237&amp;", "&amp;I237</f>
        <v>Hohmann, Hinr., Arbeiter</v>
      </c>
      <c r="F237" s="15" t="n">
        <v>52</v>
      </c>
      <c r="G237" s="8" t="s">
        <v>1153</v>
      </c>
      <c r="H237" s="8" t="s">
        <v>116</v>
      </c>
      <c r="I237" s="8" t="s">
        <v>124</v>
      </c>
      <c r="J237" s="8"/>
      <c r="K237" s="7" t="s">
        <v>1154</v>
      </c>
      <c r="L237" s="8" t="str">
        <f aca="false">"https://www.openstreetmap.org/?mlat="&amp;MID(A237,1,9)&amp;"&amp;mlon="&amp;MID(B237,1,8)&amp;"#map=18/"&amp;MID(A237,1,9)&amp;"/"&amp;MID(B237,1,8)</f>
        <v>https://www.openstreetmap.org/?mlat=53.05721&amp;mlon=8.96063#map=18/53.05721/8.96063</v>
      </c>
      <c r="M237" s="8" t="str">
        <f aca="false">"https://opentopomap.org/#marker=17/"&amp;MID(A237,1,9)&amp;"/"&amp;MID(B237,1,8)</f>
        <v>https://opentopomap.org/#marker=17/53.05721/8.96063</v>
      </c>
    </row>
    <row r="238" customFormat="false" ht="14.15" hidden="false" customHeight="true" outlineLevel="0" collapsed="false">
      <c r="A238" s="0"/>
      <c r="B238" s="0"/>
      <c r="C238" s="8" t="s">
        <v>1155</v>
      </c>
      <c r="D238" s="8" t="str">
        <f aca="false">"Osterholz "&amp;F238</f>
        <v>Osterholz 53</v>
      </c>
      <c r="E238" s="8" t="str">
        <f aca="false">G238&amp;", "&amp;H238&amp;", "&amp;I238</f>
        <v>Frese, Herm., Landmann</v>
      </c>
      <c r="F238" s="15" t="n">
        <v>53</v>
      </c>
      <c r="G238" s="8" t="s">
        <v>414</v>
      </c>
      <c r="H238" s="8" t="s">
        <v>86</v>
      </c>
      <c r="I238" s="8" t="s">
        <v>80</v>
      </c>
      <c r="J238" s="8"/>
      <c r="K238" s="0"/>
    </row>
    <row r="239" customFormat="false" ht="14.15" hidden="false" customHeight="true" outlineLevel="0" collapsed="false">
      <c r="A239" s="0"/>
      <c r="B239" s="0"/>
      <c r="C239" s="8" t="s">
        <v>1156</v>
      </c>
      <c r="D239" s="8" t="str">
        <f aca="false">"Osterholz "&amp;F239</f>
        <v>Osterholz 54</v>
      </c>
      <c r="E239" s="8" t="str">
        <f aca="false">G239&amp;", "&amp;H239&amp;", "&amp;I239</f>
        <v>Tietjen, Diedr., Arbeiter</v>
      </c>
      <c r="F239" s="15" t="n">
        <v>54</v>
      </c>
      <c r="G239" s="8" t="s">
        <v>223</v>
      </c>
      <c r="H239" s="8" t="s">
        <v>123</v>
      </c>
      <c r="I239" s="8" t="s">
        <v>124</v>
      </c>
      <c r="J239" s="8"/>
      <c r="K239" s="0"/>
    </row>
    <row r="240" customFormat="false" ht="14.15" hidden="false" customHeight="true" outlineLevel="0" collapsed="false">
      <c r="A240" s="0"/>
      <c r="B240" s="0"/>
      <c r="C240" s="8" t="s">
        <v>1157</v>
      </c>
      <c r="D240" s="8" t="str">
        <f aca="false">"Osterholz "&amp;F240</f>
        <v>Osterholz 55</v>
      </c>
      <c r="E240" s="8" t="str">
        <f aca="false">G240&amp;", "&amp;H240&amp;", "&amp;I240</f>
        <v>Faber, Friedr., Arbeiter</v>
      </c>
      <c r="F240" s="15" t="n">
        <v>55</v>
      </c>
      <c r="G240" s="8" t="s">
        <v>1158</v>
      </c>
      <c r="H240" s="8" t="s">
        <v>365</v>
      </c>
      <c r="I240" s="8" t="s">
        <v>124</v>
      </c>
      <c r="J240" s="8"/>
      <c r="K240" s="0"/>
    </row>
    <row r="241" customFormat="false" ht="14.15" hidden="false" customHeight="true" outlineLevel="0" collapsed="false">
      <c r="A241" s="7" t="s">
        <v>1159</v>
      </c>
      <c r="B241" s="7" t="s">
        <v>1160</v>
      </c>
      <c r="C241" s="14" t="s">
        <v>1161</v>
      </c>
      <c r="D241" s="8" t="str">
        <f aca="false">"Osterholz "&amp;F241</f>
        <v>Osterholz 56</v>
      </c>
      <c r="E241" s="8" t="str">
        <f aca="false">G241&amp;", "&amp;H241&amp;", "&amp;I241</f>
        <v>Rust, Lür, Krämer</v>
      </c>
      <c r="F241" s="15" t="n">
        <v>56</v>
      </c>
      <c r="G241" s="8" t="s">
        <v>1162</v>
      </c>
      <c r="H241" s="8" t="s">
        <v>464</v>
      </c>
      <c r="I241" s="8" t="s">
        <v>477</v>
      </c>
      <c r="J241" s="8"/>
      <c r="K241" s="7" t="s">
        <v>1163</v>
      </c>
      <c r="L241" s="8" t="str">
        <f aca="false">"https://www.openstreetmap.org/?mlat="&amp;MID(A241,1,9)&amp;"&amp;mlon="&amp;MID(B241,1,8)&amp;"#map=18/"&amp;MID(A241,1,9)&amp;"/"&amp;MID(B241,1,8)</f>
        <v>https://www.openstreetmap.org/?mlat=53.057203&amp;mlon=8.961541#map=18/53.057203/8.961541</v>
      </c>
      <c r="M241" s="8" t="str">
        <f aca="false">"https://opentopomap.org/#marker=17/"&amp;MID(A241,1,9)&amp;"/"&amp;MID(B241,1,8)</f>
        <v>https://opentopomap.org/#marker=17/53.057203/8.961541</v>
      </c>
    </row>
    <row r="242" customFormat="false" ht="14.15" hidden="false" customHeight="true" outlineLevel="0" collapsed="false">
      <c r="D242" s="8" t="str">
        <f aca="false">"Osterholz "&amp;F242</f>
        <v>Osterholz 60</v>
      </c>
      <c r="E242" s="8" t="str">
        <f aca="false">G242&amp;", "&amp;H242&amp;", "&amp;I242</f>
        <v>Schumacher, Joh., Arbeiter</v>
      </c>
      <c r="F242" s="15" t="n">
        <v>60</v>
      </c>
      <c r="G242" s="8" t="s">
        <v>646</v>
      </c>
      <c r="H242" s="8" t="s">
        <v>79</v>
      </c>
      <c r="I242" s="8" t="s">
        <v>124</v>
      </c>
      <c r="J242" s="8"/>
      <c r="K242" s="0"/>
    </row>
    <row r="243" customFormat="false" ht="14.15" hidden="false" customHeight="true" outlineLevel="0" collapsed="false">
      <c r="D243" s="8" t="str">
        <f aca="false">"Osterholz "&amp;F243</f>
        <v>Osterholz 61</v>
      </c>
      <c r="E243" s="8" t="str">
        <f aca="false">G243&amp;", "&amp;H243&amp;", "&amp;I243</f>
        <v>Eggers, Ludwig, Handelsmann</v>
      </c>
      <c r="F243" s="15" t="n">
        <v>61</v>
      </c>
      <c r="G243" s="8" t="s">
        <v>780</v>
      </c>
      <c r="H243" s="8" t="s">
        <v>652</v>
      </c>
      <c r="I243" s="8" t="s">
        <v>1164</v>
      </c>
      <c r="J243" s="8"/>
      <c r="K243" s="0"/>
    </row>
    <row r="244" customFormat="false" ht="14.15" hidden="false" customHeight="true" outlineLevel="0" collapsed="false">
      <c r="A244" s="7" t="s">
        <v>1165</v>
      </c>
      <c r="B244" s="7" t="s">
        <v>1166</v>
      </c>
      <c r="C244" s="14" t="s">
        <v>1167</v>
      </c>
      <c r="D244" s="8" t="str">
        <f aca="false">"Osterholz "&amp;F244</f>
        <v>Osterholz 62</v>
      </c>
      <c r="E244" s="8" t="str">
        <f aca="false">G244&amp;", "&amp;H244&amp;", "&amp;I244</f>
        <v>Heuer, Wilh., Gärtner</v>
      </c>
      <c r="F244" s="15" t="n">
        <v>62</v>
      </c>
      <c r="G244" s="8" t="s">
        <v>614</v>
      </c>
      <c r="H244" s="8" t="s">
        <v>254</v>
      </c>
      <c r="I244" s="8" t="s">
        <v>781</v>
      </c>
      <c r="J244" s="8"/>
      <c r="K244" s="7" t="s">
        <v>1168</v>
      </c>
      <c r="L244" s="8" t="str">
        <f aca="false">"https://www.openstreetmap.org/?mlat="&amp;MID(A244,1,9)&amp;"&amp;mlon="&amp;MID(B244,1,8)&amp;"#map=18/"&amp;MID(A244,1,9)&amp;"/"&amp;MID(B244,1,8)</f>
        <v>https://www.openstreetmap.org/?mlat=53.057192&amp;mlon=8.962116#map=18/53.057192/8.962116</v>
      </c>
      <c r="M244" s="8" t="str">
        <f aca="false">"https://opentopomap.org/#marker=17/"&amp;MID(A244,1,9)&amp;"/"&amp;MID(B244,1,8)</f>
        <v>https://opentopomap.org/#marker=17/53.057192/8.962116</v>
      </c>
    </row>
    <row r="245" customFormat="false" ht="14.15" hidden="false" customHeight="true" outlineLevel="0" collapsed="false">
      <c r="A245" s="7" t="s">
        <v>1169</v>
      </c>
      <c r="B245" s="7" t="s">
        <v>1170</v>
      </c>
      <c r="C245" s="14" t="s">
        <v>1171</v>
      </c>
      <c r="D245" s="8" t="str">
        <f aca="false">"Osterholz "&amp;F245</f>
        <v>Osterholz 63</v>
      </c>
      <c r="E245" s="8" t="str">
        <f aca="false">G245&amp;", "&amp;H245&amp;", "&amp;I245</f>
        <v>Rosenbrock, Brüne, Landmann</v>
      </c>
      <c r="F245" s="15" t="n">
        <v>63</v>
      </c>
      <c r="G245" s="8" t="s">
        <v>1172</v>
      </c>
      <c r="H245" s="8" t="s">
        <v>1173</v>
      </c>
      <c r="I245" s="8" t="s">
        <v>80</v>
      </c>
      <c r="J245" s="8"/>
      <c r="K245" s="7" t="s">
        <v>1174</v>
      </c>
      <c r="L245" s="8" t="str">
        <f aca="false">"https://www.openstreetmap.org/?mlat="&amp;MID(A245,1,9)&amp;"&amp;mlon="&amp;MID(B245,1,8)&amp;"#map=18/"&amp;MID(A245,1,9)&amp;"/"&amp;MID(B245,1,8)</f>
        <v>https://www.openstreetmap.org/?mlat=53.05709&amp;mlon=8.962384#map=18/53.05709/8.962384</v>
      </c>
      <c r="M245" s="8" t="str">
        <f aca="false">"https://opentopomap.org/#marker=17/"&amp;MID(A245,1,9)&amp;"/"&amp;MID(B245,1,8)</f>
        <v>https://opentopomap.org/#marker=17/53.05709/8.962384</v>
      </c>
    </row>
    <row r="246" customFormat="false" ht="14.15" hidden="false" customHeight="true" outlineLevel="0" collapsed="false">
      <c r="A246" s="7" t="s">
        <v>1175</v>
      </c>
      <c r="B246" s="7" t="s">
        <v>1176</v>
      </c>
      <c r="C246" s="14" t="s">
        <v>1177</v>
      </c>
      <c r="D246" s="8" t="str">
        <f aca="false">"Osterholz "&amp;F246</f>
        <v>Osterholz 64</v>
      </c>
      <c r="E246" s="8" t="str">
        <f aca="false">G246&amp;", "&amp;H246&amp;", "&amp;I246&amp;" u. "&amp;J246</f>
        <v>Wurthmann, August Wilh., Gemeindevorst. u. Standesbeamter</v>
      </c>
      <c r="F246" s="15" t="n">
        <v>64</v>
      </c>
      <c r="G246" s="8" t="s">
        <v>1178</v>
      </c>
      <c r="H246" s="8" t="s">
        <v>1179</v>
      </c>
      <c r="I246" s="8" t="s">
        <v>1180</v>
      </c>
      <c r="J246" s="8" t="s">
        <v>1181</v>
      </c>
      <c r="K246" s="7" t="s">
        <v>1182</v>
      </c>
      <c r="L246" s="8" t="str">
        <f aca="false">"https://www.openstreetmap.org/?mlat="&amp;MID(A246,1,9)&amp;"&amp;mlon="&amp;MID(B246,1,8)&amp;"#map=18/"&amp;MID(A246,1,9)&amp;"/"&amp;MID(B246,1,8)</f>
        <v>https://www.openstreetmap.org/?mlat=53.05657&amp;mlon=8.96263#map=18/53.05657/8.96263</v>
      </c>
      <c r="M246" s="8" t="str">
        <f aca="false">"https://opentopomap.org/#marker=17/"&amp;MID(A246,1,9)&amp;"/"&amp;MID(B246,1,8)</f>
        <v>https://opentopomap.org/#marker=17/53.05657/8.96263</v>
      </c>
    </row>
    <row r="247" customFormat="false" ht="14.15" hidden="false" customHeight="true" outlineLevel="0" collapsed="false">
      <c r="A247" s="7" t="s">
        <v>1183</v>
      </c>
      <c r="B247" s="7" t="s">
        <v>1184</v>
      </c>
      <c r="C247" s="14" t="s">
        <v>1185</v>
      </c>
      <c r="D247" s="8" t="str">
        <f aca="false">"Osterholz "&amp;F247</f>
        <v>Osterholz 65</v>
      </c>
      <c r="E247" s="8" t="str">
        <f aca="false">G247&amp;", "&amp;H247&amp;", "&amp;I247</f>
        <v>Krowas, Reinh., Obergärtner</v>
      </c>
      <c r="F247" s="15" t="n">
        <v>65</v>
      </c>
      <c r="G247" s="8" t="s">
        <v>1186</v>
      </c>
      <c r="H247" s="8" t="s">
        <v>1187</v>
      </c>
      <c r="I247" s="8" t="s">
        <v>1188</v>
      </c>
      <c r="J247" s="8"/>
      <c r="K247" s="7" t="s">
        <v>1189</v>
      </c>
      <c r="L247" s="8" t="str">
        <f aca="false">"https://www.openstreetmap.org/?mlat="&amp;MID(A247,1,9)&amp;"&amp;mlon="&amp;MID(B247,1,8)&amp;"#map=18/"&amp;MID(A247,1,9)&amp;"/"&amp;MID(B247,1,8)</f>
        <v>https://www.openstreetmap.org/?mlat=53.04811&amp;mlon=8.96251#map=18/53.04811/8.96251</v>
      </c>
      <c r="M247" s="8" t="str">
        <f aca="false">"https://opentopomap.org/#marker=17/"&amp;MID(A247,1,9)&amp;"/"&amp;MID(B247,1,8)</f>
        <v>https://opentopomap.org/#marker=17/53.04811/8.96251</v>
      </c>
    </row>
    <row r="248" customFormat="false" ht="14.15" hidden="false" customHeight="true" outlineLevel="0" collapsed="false">
      <c r="A248" s="7" t="s">
        <v>1190</v>
      </c>
      <c r="B248" s="7" t="s">
        <v>1191</v>
      </c>
      <c r="C248" s="14" t="s">
        <v>1192</v>
      </c>
      <c r="D248" s="8" t="str">
        <f aca="false">"Osterholz "&amp;F248</f>
        <v>Osterholz 66</v>
      </c>
      <c r="E248" s="8" t="str">
        <f aca="false">J248&amp;" von "&amp;G248&amp;", "&amp;I248</f>
        <v>Landgut von Holtzinger, Prof. Dr.</v>
      </c>
      <c r="F248" s="15" t="n">
        <v>66</v>
      </c>
      <c r="G248" s="8" t="s">
        <v>1193</v>
      </c>
      <c r="H248" s="8"/>
      <c r="I248" s="8" t="s">
        <v>1194</v>
      </c>
      <c r="J248" s="8" t="s">
        <v>1120</v>
      </c>
      <c r="K248" s="7" t="s">
        <v>1195</v>
      </c>
      <c r="L248" s="8" t="str">
        <f aca="false">"https://www.openstreetmap.org/?mlat="&amp;MID(A248,1,9)&amp;"&amp;mlon="&amp;MID(B248,1,8)&amp;"#map=18/"&amp;MID(A248,1,9)&amp;"/"&amp;MID(B248,1,8)</f>
        <v>https://www.openstreetmap.org/?mlat=53.04835&amp;mlon=8.96309#map=18/53.04835/8.96309</v>
      </c>
      <c r="M248" s="8" t="str">
        <f aca="false">"https://opentopomap.org/#marker=17/"&amp;MID(A248,1,9)&amp;"/"&amp;MID(B248,1,8)</f>
        <v>https://opentopomap.org/#marker=17/53.04835/8.96309</v>
      </c>
    </row>
    <row r="249" customFormat="false" ht="14.15" hidden="false" customHeight="true" outlineLevel="0" collapsed="false">
      <c r="A249" s="7" t="s">
        <v>1196</v>
      </c>
      <c r="B249" s="7" t="s">
        <v>1197</v>
      </c>
      <c r="C249" s="14" t="s">
        <v>1198</v>
      </c>
      <c r="D249" s="8" t="str">
        <f aca="false">"Osterholz "&amp;F249</f>
        <v>Osterholz 67</v>
      </c>
      <c r="E249" s="8" t="str">
        <f aca="false">G249&amp;", "&amp;H249&amp;", "&amp;I249</f>
        <v>Kruse, Herm., Landmann</v>
      </c>
      <c r="F249" s="15" t="n">
        <v>67</v>
      </c>
      <c r="G249" s="8" t="s">
        <v>657</v>
      </c>
      <c r="H249" s="8" t="s">
        <v>86</v>
      </c>
      <c r="I249" s="8" t="s">
        <v>80</v>
      </c>
      <c r="J249" s="8"/>
      <c r="K249" s="7" t="s">
        <v>1199</v>
      </c>
      <c r="L249" s="8" t="str">
        <f aca="false">"https://www.openstreetmap.org/?mlat="&amp;MID(A249,1,9)&amp;"&amp;mlon="&amp;MID(B249,1,8)&amp;"#map=18/"&amp;MID(A249,1,9)&amp;"/"&amp;MID(B249,1,8)</f>
        <v>https://www.openstreetmap.org/?mlat=53.0576&amp;mlon=8.96367#map=18/53.0576/8.96367</v>
      </c>
      <c r="M249" s="8" t="str">
        <f aca="false">"https://opentopomap.org/#marker=17/"&amp;MID(A249,1,9)&amp;"/"&amp;MID(B249,1,8)</f>
        <v>https://opentopomap.org/#marker=17/53.0576/8.96367</v>
      </c>
    </row>
    <row r="250" customFormat="false" ht="14.15" hidden="false" customHeight="true" outlineLevel="0" collapsed="false">
      <c r="A250" s="7" t="s">
        <v>1200</v>
      </c>
      <c r="B250" s="7" t="s">
        <v>1201</v>
      </c>
      <c r="C250" s="14" t="s">
        <v>1202</v>
      </c>
      <c r="D250" s="8" t="str">
        <f aca="false">"Osterholz "&amp;F250</f>
        <v>Osterholz 68</v>
      </c>
      <c r="E250" s="8" t="str">
        <f aca="false">G250&amp;", "&amp;H250&amp;", "&amp;I250</f>
        <v>Claußen, Joh., Landmann</v>
      </c>
      <c r="F250" s="15" t="n">
        <v>68</v>
      </c>
      <c r="G250" s="8" t="s">
        <v>1203</v>
      </c>
      <c r="H250" s="8" t="s">
        <v>79</v>
      </c>
      <c r="I250" s="8" t="s">
        <v>80</v>
      </c>
      <c r="J250" s="8"/>
      <c r="K250" s="7" t="s">
        <v>1204</v>
      </c>
      <c r="L250" s="8" t="str">
        <f aca="false">"https://www.openstreetmap.org/?mlat="&amp;MID(A250,1,9)&amp;"&amp;mlon="&amp;MID(B250,1,8)&amp;"#map=18/"&amp;MID(A250,1,9)&amp;"/"&amp;MID(B250,1,8)</f>
        <v>https://www.openstreetmap.org/?mlat=53.057842&amp;mlon=8.963732#map=18/53.057842/8.963732</v>
      </c>
      <c r="M250" s="8" t="str">
        <f aca="false">"https://opentopomap.org/#marker=17/"&amp;MID(A250,1,9)&amp;"/"&amp;MID(B250,1,8)</f>
        <v>https://opentopomap.org/#marker=17/53.057842/8.963732</v>
      </c>
    </row>
    <row r="251" customFormat="false" ht="14.15" hidden="false" customHeight="true" outlineLevel="0" collapsed="false">
      <c r="A251" s="7" t="s">
        <v>1205</v>
      </c>
      <c r="B251" s="7" t="s">
        <v>1206</v>
      </c>
      <c r="C251" s="14" t="s">
        <v>1207</v>
      </c>
      <c r="D251" s="8" t="str">
        <f aca="false">"Osterholz "&amp;F251</f>
        <v>Osterholz 70</v>
      </c>
      <c r="E251" s="8" t="str">
        <f aca="false">G251</f>
        <v>unbewohnt</v>
      </c>
      <c r="F251" s="15" t="n">
        <v>70</v>
      </c>
      <c r="G251" s="8" t="s">
        <v>384</v>
      </c>
      <c r="H251" s="8"/>
      <c r="I251" s="8"/>
      <c r="J251" s="8"/>
      <c r="K251" s="7" t="s">
        <v>1208</v>
      </c>
      <c r="L251" s="8" t="str">
        <f aca="false">"https://www.openstreetmap.org/?mlat="&amp;MID(A251,1,9)&amp;"&amp;mlon="&amp;MID(B251,1,8)&amp;"#map=18/"&amp;MID(A251,1,9)&amp;"/"&amp;MID(B251,1,8)</f>
        <v>https://www.openstreetmap.org/?mlat=53.05873&amp;mlon=8.96343#map=18/53.05873/8.96343</v>
      </c>
      <c r="M251" s="8" t="str">
        <f aca="false">"https://opentopomap.org/#marker=17/"&amp;MID(A251,1,9)&amp;"/"&amp;MID(B251,1,8)</f>
        <v>https://opentopomap.org/#marker=17/53.05873/8.96343</v>
      </c>
    </row>
    <row r="252" customFormat="false" ht="14.15" hidden="false" customHeight="true" outlineLevel="0" collapsed="false">
      <c r="A252" s="7" t="s">
        <v>1209</v>
      </c>
      <c r="B252" s="7" t="s">
        <v>1210</v>
      </c>
      <c r="C252" s="14" t="s">
        <v>1211</v>
      </c>
      <c r="D252" s="8" t="str">
        <f aca="false">"Osterholz "&amp;F252</f>
        <v>Osterholz 71</v>
      </c>
      <c r="E252" s="8" t="str">
        <f aca="false">G252&amp;", "&amp;H252&amp;", "&amp;I252</f>
        <v>Schultze, Hinr., Arbeiter</v>
      </c>
      <c r="F252" s="15" t="n">
        <v>71</v>
      </c>
      <c r="G252" s="8" t="s">
        <v>1212</v>
      </c>
      <c r="H252" s="8" t="s">
        <v>116</v>
      </c>
      <c r="I252" s="8" t="s">
        <v>124</v>
      </c>
      <c r="J252" s="8"/>
      <c r="K252" s="7" t="s">
        <v>1213</v>
      </c>
      <c r="L252" s="8" t="str">
        <f aca="false">"https://www.openstreetmap.org/?mlat="&amp;MID(A252,1,9)&amp;"&amp;mlon="&amp;MID(B252,1,8)&amp;"#map=18/"&amp;MID(A252,1,9)&amp;"/"&amp;MID(B252,1,8)</f>
        <v>https://www.openstreetmap.org/?mlat=53.059492&amp;mlon=8.963742#map=18/53.059492/8.963742</v>
      </c>
      <c r="M252" s="8" t="str">
        <f aca="false">"https://opentopomap.org/#marker=17/"&amp;MID(A252,1,9)&amp;"/"&amp;MID(B252,1,8)</f>
        <v>https://opentopomap.org/#marker=17/53.059492/8.963742</v>
      </c>
    </row>
    <row r="253" customFormat="false" ht="14.15" hidden="false" customHeight="true" outlineLevel="0" collapsed="false">
      <c r="A253" s="7" t="s">
        <v>1214</v>
      </c>
      <c r="B253" s="7" t="s">
        <v>1215</v>
      </c>
      <c r="C253" s="14" t="s">
        <v>1216</v>
      </c>
      <c r="D253" s="8" t="str">
        <f aca="false">"Osterholz "&amp;F253</f>
        <v>Osterholz 72</v>
      </c>
      <c r="E253" s="8" t="str">
        <f aca="false">G253&amp;", "&amp;H253&amp;", "&amp;I253</f>
        <v>Zuttermeister, Carl, Arbeiter</v>
      </c>
      <c r="F253" s="15" t="n">
        <v>72</v>
      </c>
      <c r="G253" s="8" t="s">
        <v>1217</v>
      </c>
      <c r="H253" s="8" t="s">
        <v>173</v>
      </c>
      <c r="I253" s="8" t="s">
        <v>124</v>
      </c>
      <c r="J253" s="8"/>
      <c r="K253" s="7" t="s">
        <v>1218</v>
      </c>
      <c r="L253" s="8" t="str">
        <f aca="false">"https://www.openstreetmap.org/?mlat="&amp;MID(A253,1,9)&amp;"&amp;mlon="&amp;MID(B253,1,8)&amp;"#map=18/"&amp;MID(A253,1,9)&amp;"/"&amp;MID(B253,1,8)</f>
        <v>https://www.openstreetmap.org/?mlat=53.057437&amp;mlon=8.962499#map=18/53.057437/8.962499</v>
      </c>
      <c r="M253" s="8" t="str">
        <f aca="false">"https://opentopomap.org/#marker=17/"&amp;MID(A253,1,9)&amp;"/"&amp;MID(B253,1,8)</f>
        <v>https://opentopomap.org/#marker=17/53.057437/8.962499</v>
      </c>
    </row>
    <row r="254" customFormat="false" ht="14.15" hidden="false" customHeight="true" outlineLevel="0" collapsed="false">
      <c r="A254" s="7" t="s">
        <v>1219</v>
      </c>
      <c r="B254" s="7" t="s">
        <v>1220</v>
      </c>
      <c r="C254" s="14" t="s">
        <v>1221</v>
      </c>
      <c r="D254" s="8" t="str">
        <f aca="false">"Osterholz "&amp;F254</f>
        <v>Osterholz 74</v>
      </c>
      <c r="E254" s="8" t="str">
        <f aca="false">G254&amp;", "&amp;H254&amp;", "&amp;I254</f>
        <v>Bierstedt, Fritz, Wirt</v>
      </c>
      <c r="F254" s="15" t="n">
        <v>74</v>
      </c>
      <c r="G254" s="8" t="s">
        <v>1222</v>
      </c>
      <c r="H254" s="8" t="s">
        <v>304</v>
      </c>
      <c r="I254" s="8" t="s">
        <v>484</v>
      </c>
      <c r="J254" s="8"/>
      <c r="K254" s="7" t="s">
        <v>1223</v>
      </c>
      <c r="L254" s="8" t="str">
        <f aca="false">"https://www.openstreetmap.org/?mlat="&amp;MID(A254,1,9)&amp;"&amp;mlon="&amp;MID(B254,1,8)&amp;"#map=18/"&amp;MID(A254,1,9)&amp;"/"&amp;MID(B254,1,8)</f>
        <v>https://www.openstreetmap.org/?mlat=53.057472&amp;mlon=8.962235#map=18/53.057472/8.962235</v>
      </c>
      <c r="M254" s="8" t="str">
        <f aca="false">"https://opentopomap.org/#marker=17/"&amp;MID(A254,1,9)&amp;"/"&amp;MID(B254,1,8)</f>
        <v>https://opentopomap.org/#marker=17/53.057472/8.962235</v>
      </c>
    </row>
    <row r="255" customFormat="false" ht="14.15" hidden="false" customHeight="true" outlineLevel="0" collapsed="false">
      <c r="A255" s="7" t="s">
        <v>1219</v>
      </c>
      <c r="B255" s="7" t="s">
        <v>1220</v>
      </c>
      <c r="C255" s="14" t="s">
        <v>1221</v>
      </c>
      <c r="D255" s="8" t="str">
        <f aca="false">"Osterholz "&amp;F255</f>
        <v>Osterholz 74</v>
      </c>
      <c r="E255" s="8" t="str">
        <f aca="false">G255&amp;", "&amp;H255</f>
        <v>Schumacher, Helene</v>
      </c>
      <c r="F255" s="15" t="n">
        <v>74</v>
      </c>
      <c r="G255" s="8" t="s">
        <v>646</v>
      </c>
      <c r="H255" s="8" t="s">
        <v>1224</v>
      </c>
      <c r="I255" s="8"/>
      <c r="J255" s="8"/>
      <c r="K255" s="7" t="s">
        <v>1223</v>
      </c>
      <c r="L255" s="8" t="str">
        <f aca="false">"https://www.openstreetmap.org/?mlat="&amp;MID(A255,1,9)&amp;"&amp;mlon="&amp;MID(B255,1,8)&amp;"#map=18/"&amp;MID(A255,1,9)&amp;"/"&amp;MID(B255,1,8)</f>
        <v>https://www.openstreetmap.org/?mlat=53.057472&amp;mlon=8.962235#map=18/53.057472/8.962235</v>
      </c>
      <c r="M255" s="8" t="str">
        <f aca="false">"https://opentopomap.org/#marker=17/"&amp;MID(A255,1,9)&amp;"/"&amp;MID(B255,1,8)</f>
        <v>https://opentopomap.org/#marker=17/53.057472/8.962235</v>
      </c>
    </row>
    <row r="256" customFormat="false" ht="14.15" hidden="false" customHeight="true" outlineLevel="0" collapsed="false">
      <c r="A256" s="7" t="s">
        <v>1219</v>
      </c>
      <c r="B256" s="7" t="s">
        <v>1220</v>
      </c>
      <c r="C256" s="14" t="s">
        <v>1221</v>
      </c>
      <c r="D256" s="8" t="str">
        <f aca="false">"Osterholz "&amp;F256</f>
        <v>Osterholz 74</v>
      </c>
      <c r="E256" s="8" t="str">
        <f aca="false">G256&amp;", "&amp;H256</f>
        <v>Willers, Helene</v>
      </c>
      <c r="F256" s="15" t="n">
        <v>74</v>
      </c>
      <c r="G256" s="8" t="s">
        <v>1225</v>
      </c>
      <c r="H256" s="8" t="s">
        <v>1224</v>
      </c>
      <c r="I256" s="8"/>
      <c r="J256" s="8"/>
      <c r="K256" s="7" t="s">
        <v>1223</v>
      </c>
      <c r="L256" s="8" t="str">
        <f aca="false">"https://www.openstreetmap.org/?mlat="&amp;MID(A256,1,9)&amp;"&amp;mlon="&amp;MID(B256,1,8)&amp;"#map=18/"&amp;MID(A256,1,9)&amp;"/"&amp;MID(B256,1,8)</f>
        <v>https://www.openstreetmap.org/?mlat=53.057472&amp;mlon=8.962235#map=18/53.057472/8.962235</v>
      </c>
      <c r="M256" s="8" t="str">
        <f aca="false">"https://opentopomap.org/#marker=17/"&amp;MID(A256,1,9)&amp;"/"&amp;MID(B256,1,8)</f>
        <v>https://opentopomap.org/#marker=17/53.057472/8.962235</v>
      </c>
    </row>
    <row r="257" customFormat="false" ht="14.15" hidden="false" customHeight="true" outlineLevel="0" collapsed="false">
      <c r="A257" s="7" t="s">
        <v>1226</v>
      </c>
      <c r="B257" s="7" t="s">
        <v>1227</v>
      </c>
      <c r="C257" s="14" t="s">
        <v>1228</v>
      </c>
      <c r="D257" s="8" t="str">
        <f aca="false">"Osterholz "&amp;F257</f>
        <v>Osterholz 75</v>
      </c>
      <c r="E257" s="8" t="str">
        <f aca="false">G257&amp;", "&amp;H257&amp;", "&amp;I257</f>
        <v>Gartelmann, Herm., Landmann</v>
      </c>
      <c r="F257" s="15" t="n">
        <v>75</v>
      </c>
      <c r="G257" s="8" t="s">
        <v>642</v>
      </c>
      <c r="H257" s="8" t="s">
        <v>86</v>
      </c>
      <c r="I257" s="8" t="s">
        <v>80</v>
      </c>
      <c r="J257" s="8"/>
      <c r="K257" s="7" t="s">
        <v>1229</v>
      </c>
      <c r="L257" s="8" t="str">
        <f aca="false">"https://www.openstreetmap.org/?mlat="&amp;MID(A257,1,9)&amp;"&amp;mlon="&amp;MID(B257,1,8)&amp;"#map=18/"&amp;MID(A257,1,9)&amp;"/"&amp;MID(B257,1,8)</f>
        <v>https://www.openstreetmap.org/?mlat=53.057591&amp;mlon=8.961262#map=18/53.057591/8.961262</v>
      </c>
      <c r="M257" s="8" t="str">
        <f aca="false">"https://opentopomap.org/#marker=17/"&amp;MID(A257,1,9)&amp;"/"&amp;MID(B257,1,8)</f>
        <v>https://opentopomap.org/#marker=17/53.057591/8.961262</v>
      </c>
    </row>
    <row r="258" customFormat="false" ht="14.15" hidden="false" customHeight="true" outlineLevel="0" collapsed="false">
      <c r="A258" s="7" t="s">
        <v>1230</v>
      </c>
      <c r="B258" s="7" t="s">
        <v>1231</v>
      </c>
      <c r="C258" s="14" t="s">
        <v>1232</v>
      </c>
      <c r="D258" s="8" t="str">
        <f aca="false">"Osterholz "&amp;F258</f>
        <v>Osterholz 75b</v>
      </c>
      <c r="E258" s="8" t="str">
        <f aca="false">G258&amp;", "&amp;H258&amp;", "&amp;I258</f>
        <v>Hilken, Bernhard, Arbeiter</v>
      </c>
      <c r="F258" s="15" t="s">
        <v>1233</v>
      </c>
      <c r="G258" s="8" t="s">
        <v>977</v>
      </c>
      <c r="H258" s="8" t="s">
        <v>1138</v>
      </c>
      <c r="I258" s="8" t="s">
        <v>124</v>
      </c>
      <c r="J258" s="8"/>
      <c r="K258" s="7" t="s">
        <v>1234</v>
      </c>
      <c r="L258" s="8" t="str">
        <f aca="false">"https://www.openstreetmap.org/?mlat="&amp;MID(A258,1,9)&amp;"&amp;mlon="&amp;MID(B258,1,8)&amp;"#map=18/"&amp;MID(A258,1,9)&amp;"/"&amp;MID(B258,1,8)</f>
        <v>https://www.openstreetmap.org/?mlat=53.057892&amp;mlon=8.96204#map=18/53.057892/8.96204</v>
      </c>
      <c r="M258" s="8" t="str">
        <f aca="false">"https://opentopomap.org/#marker=17/"&amp;MID(A258,1,9)&amp;"/"&amp;MID(B258,1,8)</f>
        <v>https://opentopomap.org/#marker=17/53.057892/8.96204</v>
      </c>
    </row>
    <row r="259" customFormat="false" ht="14.15" hidden="false" customHeight="true" outlineLevel="0" collapsed="false">
      <c r="A259" s="7" t="s">
        <v>1235</v>
      </c>
      <c r="B259" s="7" t="s">
        <v>1236</v>
      </c>
      <c r="C259" s="14" t="s">
        <v>1237</v>
      </c>
      <c r="D259" s="8" t="str">
        <f aca="false">"Osterholz "&amp;F259</f>
        <v>Osterholz 75d</v>
      </c>
      <c r="E259" s="8" t="str">
        <f aca="false">G259&amp;", "&amp;H259&amp;", "&amp;I259</f>
        <v>Schierenbeck, Hinrich, Bahnwärter</v>
      </c>
      <c r="F259" s="15" t="s">
        <v>1238</v>
      </c>
      <c r="G259" s="8" t="s">
        <v>751</v>
      </c>
      <c r="H259" s="8" t="s">
        <v>389</v>
      </c>
      <c r="I259" s="8" t="s">
        <v>1239</v>
      </c>
      <c r="J259" s="8"/>
      <c r="K259" s="7" t="s">
        <v>1240</v>
      </c>
      <c r="L259" s="8" t="str">
        <f aca="false">"https://www.openstreetmap.org/?mlat="&amp;MID(A259,1,9)&amp;"&amp;mlon="&amp;MID(B259,1,8)&amp;"#map=18/"&amp;MID(A259,1,9)&amp;"/"&amp;MID(B259,1,8)</f>
        <v>https://www.openstreetmap.org/?mlat=53.05745&amp;mlon=8.96105#map=18/53.05745/8.96105</v>
      </c>
      <c r="M259" s="8" t="str">
        <f aca="false">"https://opentopomap.org/#marker=17/"&amp;MID(A259,1,9)&amp;"/"&amp;MID(B259,1,8)</f>
        <v>https://opentopomap.org/#marker=17/53.05745/8.96105</v>
      </c>
    </row>
    <row r="260" customFormat="false" ht="14.15" hidden="false" customHeight="true" outlineLevel="0" collapsed="false">
      <c r="A260" s="7" t="s">
        <v>1039</v>
      </c>
      <c r="B260" s="7" t="s">
        <v>1241</v>
      </c>
      <c r="C260" s="14" t="s">
        <v>1242</v>
      </c>
      <c r="D260" s="8" t="str">
        <f aca="false">"Osterholz "&amp;F260</f>
        <v>Osterholz 75e</v>
      </c>
      <c r="E260" s="8" t="str">
        <f aca="false">G260&amp;", "&amp;H260&amp;", "&amp;I260</f>
        <v>Schröder, Heinrich, Arbeiter</v>
      </c>
      <c r="F260" s="15" t="s">
        <v>1243</v>
      </c>
      <c r="G260" s="8" t="s">
        <v>244</v>
      </c>
      <c r="H260" s="8" t="s">
        <v>168</v>
      </c>
      <c r="I260" s="8" t="s">
        <v>124</v>
      </c>
      <c r="J260" s="8"/>
      <c r="K260" s="7" t="s">
        <v>1244</v>
      </c>
      <c r="L260" s="8" t="str">
        <f aca="false">"https://www.openstreetmap.org/?mlat="&amp;MID(A260,1,9)&amp;"&amp;mlon="&amp;MID(B260,1,8)&amp;"#map=18/"&amp;MID(A260,1,9)&amp;"/"&amp;MID(B260,1,8)</f>
        <v>https://www.openstreetmap.org/?mlat=53.0578&amp;mlon=8.96071#map=18/53.0578/8.96071</v>
      </c>
      <c r="M260" s="8" t="str">
        <f aca="false">"https://opentopomap.org/#marker=17/"&amp;MID(A260,1,9)&amp;"/"&amp;MID(B260,1,8)</f>
        <v>https://opentopomap.org/#marker=17/53.0578/8.96071</v>
      </c>
    </row>
    <row r="261" customFormat="false" ht="14.15" hidden="false" customHeight="true" outlineLevel="0" collapsed="false">
      <c r="A261" s="7" t="s">
        <v>1245</v>
      </c>
      <c r="B261" s="7" t="s">
        <v>1246</v>
      </c>
      <c r="C261" s="14" t="s">
        <v>1247</v>
      </c>
      <c r="D261" s="8" t="str">
        <f aca="false">"Osterholz "&amp;F261</f>
        <v>Osterholz 76</v>
      </c>
      <c r="E261" s="8" t="str">
        <f aca="false">G261&amp;", "&amp;H261&amp;", "&amp;I261</f>
        <v>Schnakenberg, Hinr., sen., Landmann</v>
      </c>
      <c r="F261" s="15" t="n">
        <v>76</v>
      </c>
      <c r="G261" s="8" t="s">
        <v>1086</v>
      </c>
      <c r="H261" s="8" t="s">
        <v>1248</v>
      </c>
      <c r="I261" s="8" t="s">
        <v>80</v>
      </c>
      <c r="J261" s="8"/>
      <c r="K261" s="7" t="s">
        <v>1249</v>
      </c>
      <c r="L261" s="8" t="str">
        <f aca="false">"https://www.openstreetmap.org/?mlat="&amp;MID(A261,1,9)&amp;"&amp;mlon="&amp;MID(B261,1,8)&amp;"#map=18/"&amp;MID(A261,1,9)&amp;"/"&amp;MID(B261,1,8)</f>
        <v>https://www.openstreetmap.org/?mlat=53.05791&amp;mlon=8.95988#map=18/53.05791/8.95988</v>
      </c>
      <c r="M261" s="8" t="str">
        <f aca="false">"https://opentopomap.org/#marker=17/"&amp;MID(A261,1,9)&amp;"/"&amp;MID(B261,1,8)</f>
        <v>https://opentopomap.org/#marker=17/53.05791/8.95988</v>
      </c>
    </row>
    <row r="262" customFormat="false" ht="14.15" hidden="false" customHeight="true" outlineLevel="0" collapsed="false">
      <c r="A262" s="7" t="s">
        <v>1245</v>
      </c>
      <c r="B262" s="7" t="s">
        <v>1246</v>
      </c>
      <c r="C262" s="14" t="s">
        <v>1247</v>
      </c>
      <c r="D262" s="8" t="str">
        <f aca="false">"Osterholz "&amp;F262</f>
        <v>Osterholz 76</v>
      </c>
      <c r="E262" s="8" t="str">
        <f aca="false">G262&amp;", "&amp;H262&amp;", "&amp;I262</f>
        <v>Schnakenberg, Hinrich, Landmann</v>
      </c>
      <c r="F262" s="15" t="n">
        <v>76</v>
      </c>
      <c r="G262" s="8" t="s">
        <v>1086</v>
      </c>
      <c r="H262" s="8" t="s">
        <v>389</v>
      </c>
      <c r="I262" s="8" t="s">
        <v>80</v>
      </c>
      <c r="J262" s="8"/>
      <c r="K262" s="7" t="s">
        <v>1249</v>
      </c>
      <c r="L262" s="8" t="str">
        <f aca="false">"https://www.openstreetmap.org/?mlat="&amp;MID(A262,1,9)&amp;"&amp;mlon="&amp;MID(B262,1,8)&amp;"#map=18/"&amp;MID(A262,1,9)&amp;"/"&amp;MID(B262,1,8)</f>
        <v>https://www.openstreetmap.org/?mlat=53.05791&amp;mlon=8.95988#map=18/53.05791/8.95988</v>
      </c>
      <c r="M262" s="8" t="str">
        <f aca="false">"https://opentopomap.org/#marker=17/"&amp;MID(A262,1,9)&amp;"/"&amp;MID(B262,1,8)</f>
        <v>https://opentopomap.org/#marker=17/53.05791/8.95988</v>
      </c>
    </row>
    <row r="263" customFormat="false" ht="14.15" hidden="false" customHeight="true" outlineLevel="0" collapsed="false">
      <c r="A263" s="7" t="s">
        <v>1250</v>
      </c>
      <c r="B263" s="7" t="s">
        <v>1251</v>
      </c>
      <c r="C263" s="14" t="s">
        <v>1252</v>
      </c>
      <c r="D263" s="8" t="str">
        <f aca="false">"Osterholz "&amp;F263</f>
        <v>Osterholz 78</v>
      </c>
      <c r="E263" s="8" t="str">
        <f aca="false">G263&amp;", "&amp;H263&amp;", "&amp;I263</f>
        <v>Kruse, Engelbert, Landmann</v>
      </c>
      <c r="F263" s="15" t="n">
        <v>78</v>
      </c>
      <c r="G263" s="8" t="s">
        <v>657</v>
      </c>
      <c r="H263" s="8" t="s">
        <v>740</v>
      </c>
      <c r="I263" s="8" t="s">
        <v>80</v>
      </c>
      <c r="J263" s="8"/>
      <c r="K263" s="7" t="s">
        <v>1253</v>
      </c>
      <c r="L263" s="8" t="str">
        <f aca="false">"https://www.openstreetmap.org/?mlat="&amp;MID(A263,1,9)&amp;"&amp;mlon="&amp;MID(B263,1,8)&amp;"#map=18/"&amp;MID(A263,1,9)&amp;"/"&amp;MID(B263,1,8)</f>
        <v>https://www.openstreetmap.org/?mlat=53.065914&amp;mlon=8.960608#map=18/53.065914/8.960608</v>
      </c>
      <c r="M263" s="8" t="str">
        <f aca="false">"https://opentopomap.org/#marker=17/"&amp;MID(A263,1,9)&amp;"/"&amp;MID(B263,1,8)</f>
        <v>https://opentopomap.org/#marker=17/53.065914/8.960608</v>
      </c>
    </row>
    <row r="264" customFormat="false" ht="14.15" hidden="false" customHeight="true" outlineLevel="0" collapsed="false">
      <c r="A264" s="7" t="s">
        <v>1254</v>
      </c>
      <c r="B264" s="7" t="s">
        <v>1255</v>
      </c>
      <c r="C264" s="14" t="s">
        <v>1256</v>
      </c>
      <c r="D264" s="8" t="str">
        <f aca="false">"Osterholz "&amp;F264</f>
        <v>Osterholz 79</v>
      </c>
      <c r="E264" s="8" t="str">
        <f aca="false">G264&amp;", "&amp;H264&amp;", "&amp;I264</f>
        <v>Hahmann, Carl, Arbeiter</v>
      </c>
      <c r="F264" s="15" t="n">
        <v>79</v>
      </c>
      <c r="G264" s="8" t="s">
        <v>1257</v>
      </c>
      <c r="H264" s="8" t="s">
        <v>173</v>
      </c>
      <c r="I264" s="8" t="s">
        <v>124</v>
      </c>
      <c r="J264" s="8"/>
      <c r="K264" s="7" t="s">
        <v>1258</v>
      </c>
      <c r="L264" s="8" t="str">
        <f aca="false">"https://www.openstreetmap.org/?mlat="&amp;MID(A264,1,9)&amp;"&amp;mlon="&amp;MID(B264,1,8)&amp;"#map=18/"&amp;MID(A264,1,9)&amp;"/"&amp;MID(B264,1,8)</f>
        <v>https://www.openstreetmap.org/?mlat=53.06494&amp;mlon=8.960677#map=18/53.06494/8.960677</v>
      </c>
      <c r="M264" s="8" t="str">
        <f aca="false">"https://opentopomap.org/#marker=17/"&amp;MID(A264,1,9)&amp;"/"&amp;MID(B264,1,8)</f>
        <v>https://opentopomap.org/#marker=17/53.06494/8.960677</v>
      </c>
    </row>
    <row r="265" customFormat="false" ht="14.15" hidden="false" customHeight="true" outlineLevel="0" collapsed="false">
      <c r="A265" s="7" t="s">
        <v>1259</v>
      </c>
      <c r="B265" s="7" t="s">
        <v>1260</v>
      </c>
      <c r="C265" s="14" t="s">
        <v>1261</v>
      </c>
      <c r="D265" s="8" t="str">
        <f aca="false">"Osterholz "&amp;F265</f>
        <v>Osterholz 80</v>
      </c>
      <c r="E265" s="8" t="str">
        <f aca="false">G265&amp;", "&amp;H265</f>
        <v>Discher, Friedr.</v>
      </c>
      <c r="F265" s="15" t="n">
        <v>80</v>
      </c>
      <c r="G265" s="8" t="s">
        <v>1262</v>
      </c>
      <c r="H265" s="8" t="s">
        <v>365</v>
      </c>
      <c r="I265" s="8"/>
      <c r="J265" s="8"/>
      <c r="K265" s="7" t="s">
        <v>1263</v>
      </c>
      <c r="L265" s="8" t="str">
        <f aca="false">"https://www.openstreetmap.org/?mlat="&amp;MID(A265,1,9)&amp;"&amp;mlon="&amp;MID(B265,1,8)&amp;"#map=18/"&amp;MID(A265,1,9)&amp;"/"&amp;MID(B265,1,8)</f>
        <v>https://www.openstreetmap.org/?mlat=53.065916&amp;mlon=8.960502#map=18/53.065916/8.960502</v>
      </c>
      <c r="M265" s="8" t="str">
        <f aca="false">"https://opentopomap.org/#marker=17/"&amp;MID(A265,1,9)&amp;"/"&amp;MID(B265,1,8)</f>
        <v>https://opentopomap.org/#marker=17/53.065916/8.960502</v>
      </c>
    </row>
    <row r="266" customFormat="false" ht="14.15" hidden="false" customHeight="true" outlineLevel="0" collapsed="false">
      <c r="A266" s="7" t="s">
        <v>1259</v>
      </c>
      <c r="B266" s="7" t="s">
        <v>1264</v>
      </c>
      <c r="C266" s="14" t="s">
        <v>1265</v>
      </c>
      <c r="D266" s="8" t="str">
        <f aca="false">"Osterholz "&amp;F266</f>
        <v>Osterholz 81</v>
      </c>
      <c r="E266" s="8" t="str">
        <f aca="false">G266&amp;", "&amp;H266&amp;", "&amp;I266</f>
        <v>Wendt, Joh., Wwe.</v>
      </c>
      <c r="F266" s="15" t="n">
        <v>81</v>
      </c>
      <c r="G266" s="8" t="s">
        <v>739</v>
      </c>
      <c r="H266" s="8" t="s">
        <v>79</v>
      </c>
      <c r="I266" s="8" t="s">
        <v>94</v>
      </c>
      <c r="J266" s="8"/>
      <c r="K266" s="7" t="s">
        <v>1266</v>
      </c>
      <c r="L266" s="8" t="str">
        <f aca="false">"https://www.openstreetmap.org/?mlat="&amp;MID(A266,1,9)&amp;"&amp;mlon="&amp;MID(B266,1,8)&amp;"#map=18/"&amp;MID(A266,1,9)&amp;"/"&amp;MID(B266,1,8)</f>
        <v>https://www.openstreetmap.org/?mlat=53.065916&amp;mlon=8.960413#map=18/53.065916/8.960413</v>
      </c>
      <c r="M266" s="8" t="str">
        <f aca="false">"https://opentopomap.org/#marker=17/"&amp;MID(A266,1,9)&amp;"/"&amp;MID(B266,1,8)</f>
        <v>https://opentopomap.org/#marker=17/53.065916/8.960413</v>
      </c>
    </row>
    <row r="267" customFormat="false" ht="14.15" hidden="false" customHeight="true" outlineLevel="0" collapsed="false">
      <c r="A267" s="7" t="s">
        <v>1267</v>
      </c>
      <c r="B267" s="7" t="s">
        <v>1268</v>
      </c>
      <c r="C267" s="14" t="s">
        <v>1269</v>
      </c>
      <c r="D267" s="8" t="str">
        <f aca="false">"Osterholz "&amp;F267</f>
        <v>Osterholz 82</v>
      </c>
      <c r="E267" s="8" t="str">
        <f aca="false">G267&amp;"s "&amp;J267</f>
        <v>Eggestorffs Landgut</v>
      </c>
      <c r="F267" s="15" t="n">
        <v>82</v>
      </c>
      <c r="G267" s="8" t="s">
        <v>1270</v>
      </c>
      <c r="H267" s="8"/>
      <c r="I267" s="8"/>
      <c r="J267" s="8" t="s">
        <v>1120</v>
      </c>
      <c r="K267" s="7" t="s">
        <v>1271</v>
      </c>
      <c r="L267" s="8" t="str">
        <f aca="false">"https://www.openstreetmap.org/?mlat="&amp;MID(A267,1,9)&amp;"&amp;mlon="&amp;MID(B267,1,8)&amp;"#map=18/"&amp;MID(A267,1,9)&amp;"/"&amp;MID(B267,1,8)</f>
        <v>https://www.openstreetmap.org/?mlat=53.0584&amp;mlon=8.95486#map=18/53.0584/8.95486</v>
      </c>
      <c r="M267" s="8" t="str">
        <f aca="false">"https://opentopomap.org/#marker=17/"&amp;MID(A267,1,9)&amp;"/"&amp;MID(B267,1,8)</f>
        <v>https://opentopomap.org/#marker=17/53.0584/8.95486</v>
      </c>
    </row>
    <row r="268" customFormat="false" ht="14.15" hidden="false" customHeight="true" outlineLevel="0" collapsed="false">
      <c r="A268" s="7" t="s">
        <v>1059</v>
      </c>
      <c r="B268" s="7" t="s">
        <v>1272</v>
      </c>
      <c r="C268" s="14" t="s">
        <v>1273</v>
      </c>
      <c r="D268" s="8" t="str">
        <f aca="false">"Osterholz "&amp;F268</f>
        <v>Osterholz 82a</v>
      </c>
      <c r="E268" s="8" t="str">
        <f aca="false">G268&amp;", "&amp;H268&amp;", "&amp;I268</f>
        <v>Gronholz, Heinr., Kutscher</v>
      </c>
      <c r="F268" s="15" t="s">
        <v>1274</v>
      </c>
      <c r="G268" s="8" t="s">
        <v>1275</v>
      </c>
      <c r="H268" s="8" t="s">
        <v>108</v>
      </c>
      <c r="I268" s="8" t="s">
        <v>1276</v>
      </c>
      <c r="J268" s="8"/>
      <c r="K268" s="7" t="s">
        <v>1277</v>
      </c>
      <c r="L268" s="8" t="str">
        <f aca="false">"https://www.openstreetmap.org/?mlat="&amp;MID(A268,1,9)&amp;"&amp;mlon="&amp;MID(B268,1,8)&amp;"#map=18/"&amp;MID(A268,1,9)&amp;"/"&amp;MID(B268,1,8)</f>
        <v>https://www.openstreetmap.org/?mlat=53.05824&amp;mlon=8.95391#map=18/53.05824/8.95391</v>
      </c>
      <c r="M268" s="8" t="str">
        <f aca="false">"https://opentopomap.org/#marker=17/"&amp;MID(A268,1,9)&amp;"/"&amp;MID(B268,1,8)</f>
        <v>https://opentopomap.org/#marker=17/53.05824/8.95391</v>
      </c>
    </row>
    <row r="269" customFormat="false" ht="14.15" hidden="false" customHeight="true" outlineLevel="0" collapsed="false">
      <c r="A269" s="7" t="s">
        <v>1278</v>
      </c>
      <c r="B269" s="7" t="s">
        <v>1279</v>
      </c>
      <c r="C269" s="14" t="s">
        <v>1280</v>
      </c>
      <c r="D269" s="8" t="str">
        <f aca="false">"Osterholz "&amp;F269</f>
        <v>Osterholz 82a</v>
      </c>
      <c r="E269" s="8" t="str">
        <f aca="false">G269&amp;", "&amp;H269&amp;", "&amp;I269</f>
        <v>Gronholz, Joh., Landmann</v>
      </c>
      <c r="F269" s="15" t="s">
        <v>1274</v>
      </c>
      <c r="G269" s="8" t="s">
        <v>1275</v>
      </c>
      <c r="H269" s="8" t="s">
        <v>79</v>
      </c>
      <c r="I269" s="8" t="s">
        <v>80</v>
      </c>
      <c r="J269" s="8"/>
      <c r="K269" s="7" t="s">
        <v>1281</v>
      </c>
      <c r="L269" s="8" t="str">
        <f aca="false">"https://www.openstreetmap.org/?mlat="&amp;MID(A269,1,9)&amp;"&amp;mlon="&amp;MID(B269,1,8)&amp;"#map=18/"&amp;MID(A269,1,9)&amp;"/"&amp;MID(B269,1,8)</f>
        <v>https://www.openstreetmap.org/?mlat=53.058369&amp;mlon=8.954268#map=18/53.058369/8.954268</v>
      </c>
      <c r="M269" s="8" t="str">
        <f aca="false">"https://opentopomap.org/#marker=17/"&amp;MID(A269,1,9)&amp;"/"&amp;MID(B269,1,8)</f>
        <v>https://opentopomap.org/#marker=17/53.058369/8.954268</v>
      </c>
    </row>
    <row r="270" customFormat="false" ht="14.15" hidden="false" customHeight="true" outlineLevel="0" collapsed="false">
      <c r="A270" s="7" t="s">
        <v>1282</v>
      </c>
      <c r="B270" s="7" t="s">
        <v>1283</v>
      </c>
      <c r="C270" s="14" t="s">
        <v>1284</v>
      </c>
      <c r="D270" s="8" t="str">
        <f aca="false">"Osterholz "&amp;F270</f>
        <v>Osterholz 83</v>
      </c>
      <c r="E270" s="8" t="str">
        <f aca="false">G270&amp;", "&amp;H270&amp;", "&amp;I270</f>
        <v>Precht, Joh., Arbeiter</v>
      </c>
      <c r="F270" s="15" t="n">
        <v>83</v>
      </c>
      <c r="G270" s="8" t="s">
        <v>1285</v>
      </c>
      <c r="H270" s="8" t="s">
        <v>79</v>
      </c>
      <c r="I270" s="8" t="s">
        <v>124</v>
      </c>
      <c r="J270" s="8"/>
      <c r="K270" s="7" t="s">
        <v>1286</v>
      </c>
      <c r="L270" s="8" t="str">
        <f aca="false">"https://www.openstreetmap.org/?mlat="&amp;MID(A270,1,9)&amp;"&amp;mlon="&amp;MID(B270,1,8)&amp;"#map=18/"&amp;MID(A270,1,9)&amp;"/"&amp;MID(B270,1,8)</f>
        <v>https://www.openstreetmap.org/?mlat=53.070715&amp;mlon=8.959649#map=18/53.070715/8.959649</v>
      </c>
      <c r="M270" s="8" t="str">
        <f aca="false">"https://opentopomap.org/#marker=17/"&amp;MID(A270,1,9)&amp;"/"&amp;MID(B270,1,8)</f>
        <v>https://opentopomap.org/#marker=17/53.070715/8.959649</v>
      </c>
    </row>
    <row r="271" customFormat="false" ht="14.15" hidden="false" customHeight="true" outlineLevel="0" collapsed="false">
      <c r="A271" s="7" t="s">
        <v>1282</v>
      </c>
      <c r="B271" s="7" t="s">
        <v>1283</v>
      </c>
      <c r="C271" s="14" t="s">
        <v>1284</v>
      </c>
      <c r="D271" s="8" t="str">
        <f aca="false">"Osterholz "&amp;F271</f>
        <v>Osterholz 83</v>
      </c>
      <c r="E271" s="8" t="str">
        <f aca="false">G271&amp;", "&amp;H271&amp;", "&amp;I271&amp;", "&amp;J271</f>
        <v>Schnier, Friedr., Maurer, Bauunternehmer</v>
      </c>
      <c r="F271" s="15" t="n">
        <v>83</v>
      </c>
      <c r="G271" s="8" t="s">
        <v>1287</v>
      </c>
      <c r="H271" s="8" t="s">
        <v>365</v>
      </c>
      <c r="I271" s="8" t="s">
        <v>109</v>
      </c>
      <c r="J271" s="8" t="s">
        <v>1288</v>
      </c>
      <c r="K271" s="7" t="s">
        <v>1286</v>
      </c>
      <c r="L271" s="8" t="str">
        <f aca="false">"https://www.openstreetmap.org/?mlat="&amp;MID(A271,1,9)&amp;"&amp;mlon="&amp;MID(B271,1,8)&amp;"#map=18/"&amp;MID(A271,1,9)&amp;"/"&amp;MID(B271,1,8)</f>
        <v>https://www.openstreetmap.org/?mlat=53.070715&amp;mlon=8.959649#map=18/53.070715/8.959649</v>
      </c>
      <c r="M271" s="8" t="str">
        <f aca="false">"https://opentopomap.org/#marker=17/"&amp;MID(A271,1,9)&amp;"/"&amp;MID(B271,1,8)</f>
        <v>https://opentopomap.org/#marker=17/53.070715/8.959649</v>
      </c>
    </row>
    <row r="272" customFormat="false" ht="14.15" hidden="false" customHeight="true" outlineLevel="0" collapsed="false">
      <c r="A272" s="7" t="s">
        <v>1289</v>
      </c>
      <c r="B272" s="7" t="s">
        <v>1290</v>
      </c>
      <c r="C272" s="14" t="s">
        <v>1291</v>
      </c>
      <c r="D272" s="8" t="str">
        <f aca="false">"Osterholz "&amp;F272</f>
        <v>Osterholz 84</v>
      </c>
      <c r="E272" s="8" t="str">
        <f aca="false">G272&amp;", "&amp;H272</f>
        <v>Aumund, Gesche</v>
      </c>
      <c r="F272" s="15" t="n">
        <v>84</v>
      </c>
      <c r="G272" s="8" t="s">
        <v>994</v>
      </c>
      <c r="H272" s="8" t="s">
        <v>1292</v>
      </c>
      <c r="I272" s="8"/>
      <c r="J272" s="8"/>
      <c r="K272" s="7" t="s">
        <v>1293</v>
      </c>
      <c r="L272" s="8" t="str">
        <f aca="false">"https://www.openstreetmap.org/?mlat="&amp;MID(A272,1,9)&amp;"&amp;mlon="&amp;MID(B272,1,8)&amp;"#map=18/"&amp;MID(A272,1,9)&amp;"/"&amp;MID(B272,1,8)</f>
        <v>https://www.openstreetmap.org/?mlat=53.0598&amp;mlon=8.9528#map=18/53.0598/8.9528</v>
      </c>
      <c r="M272" s="8" t="str">
        <f aca="false">"https://opentopomap.org/#marker=17/"&amp;MID(A272,1,9)&amp;"/"&amp;MID(B272,1,8)</f>
        <v>https://opentopomap.org/#marker=17/53.0598/8.9528</v>
      </c>
    </row>
    <row r="273" customFormat="false" ht="14.15" hidden="false" customHeight="true" outlineLevel="0" collapsed="false">
      <c r="A273" s="7" t="s">
        <v>1294</v>
      </c>
      <c r="B273" s="7" t="s">
        <v>1295</v>
      </c>
      <c r="C273" s="14" t="s">
        <v>1296</v>
      </c>
      <c r="D273" s="8" t="str">
        <f aca="false">"Osterholz "&amp;F273</f>
        <v>Osterholz 85</v>
      </c>
      <c r="E273" s="8" t="str">
        <f aca="false">G273&amp;", "&amp;H273&amp;", "&amp;I273</f>
        <v>Brüning, Joh., Landmann</v>
      </c>
      <c r="F273" s="15" t="n">
        <v>85</v>
      </c>
      <c r="G273" s="8" t="s">
        <v>172</v>
      </c>
      <c r="H273" s="8" t="s">
        <v>79</v>
      </c>
      <c r="I273" s="8" t="s">
        <v>80</v>
      </c>
      <c r="J273" s="8"/>
      <c r="K273" s="7" t="s">
        <v>1297</v>
      </c>
      <c r="L273" s="8" t="str">
        <f aca="false">"https://www.openstreetmap.org/?mlat="&amp;MID(A273,1,9)&amp;"&amp;mlon="&amp;MID(B273,1,8)&amp;"#map=18/"&amp;MID(A273,1,9)&amp;"/"&amp;MID(B273,1,8)</f>
        <v>https://www.openstreetmap.org/?mlat=53.06421&amp;mlon=8.95575#map=18/53.06421/8.95575</v>
      </c>
      <c r="M273" s="8" t="str">
        <f aca="false">"https://opentopomap.org/#marker=17/"&amp;MID(A273,1,9)&amp;"/"&amp;MID(B273,1,8)</f>
        <v>https://opentopomap.org/#marker=17/53.06421/8.95575</v>
      </c>
    </row>
    <row r="274" customFormat="false" ht="14.15" hidden="false" customHeight="true" outlineLevel="0" collapsed="false">
      <c r="A274" s="7" t="s">
        <v>1298</v>
      </c>
      <c r="B274" s="7" t="s">
        <v>1299</v>
      </c>
      <c r="C274" s="16" t="s">
        <v>1300</v>
      </c>
      <c r="D274" s="8" t="str">
        <f aca="false">"Osterholz "&amp;F274</f>
        <v>Osterholz 86</v>
      </c>
      <c r="E274" s="8" t="str">
        <f aca="false">G274&amp;", "&amp;H274&amp;", "&amp;I274</f>
        <v>Frese, J., Landmann</v>
      </c>
      <c r="F274" s="15" t="n">
        <v>86</v>
      </c>
      <c r="G274" s="8" t="s">
        <v>414</v>
      </c>
      <c r="H274" s="8" t="s">
        <v>1301</v>
      </c>
      <c r="I274" s="8" t="s">
        <v>80</v>
      </c>
      <c r="J274" s="8"/>
      <c r="K274" s="7" t="s">
        <v>1302</v>
      </c>
      <c r="L274" s="8" t="str">
        <f aca="false">"https://www.openstreetmap.org/?mlat="&amp;MID(A274,1,9)&amp;"&amp;mlon="&amp;MID(B274,1,8)&amp;"#map=18/"&amp;MID(A274,1,9)&amp;"/"&amp;MID(B274,1,8)</f>
        <v>https://www.openstreetmap.org/?mlat=53.06052&amp;mlon=8.95217#map=18/53.06052/8.95217</v>
      </c>
      <c r="M274" s="8" t="str">
        <f aca="false">"https://opentopomap.org/#marker=17/"&amp;MID(A274,1,9)&amp;"/"&amp;MID(B274,1,8)</f>
        <v>https://opentopomap.org/#marker=17/53.06052/8.95217</v>
      </c>
    </row>
    <row r="275" customFormat="false" ht="14.15" hidden="false" customHeight="true" outlineLevel="0" collapsed="false">
      <c r="A275" s="7" t="s">
        <v>1303</v>
      </c>
      <c r="B275" s="7" t="s">
        <v>1304</v>
      </c>
      <c r="C275" s="16" t="s">
        <v>1305</v>
      </c>
      <c r="D275" s="8" t="str">
        <f aca="false">"Osterholz "&amp;F275</f>
        <v>Osterholz 87</v>
      </c>
      <c r="E275" s="8" t="str">
        <f aca="false">G275&amp;", "&amp;H275&amp;", "&amp;I275</f>
        <v>Schumacher, Georg, Müller</v>
      </c>
      <c r="F275" s="15" t="n">
        <v>87</v>
      </c>
      <c r="G275" s="8" t="s">
        <v>646</v>
      </c>
      <c r="H275" s="8" t="s">
        <v>218</v>
      </c>
      <c r="I275" s="8" t="s">
        <v>162</v>
      </c>
      <c r="J275" s="8"/>
      <c r="K275" s="7" t="s">
        <v>1306</v>
      </c>
      <c r="L275" s="8" t="str">
        <f aca="false">"https://www.openstreetmap.org/?mlat="&amp;MID(A275,1,9)&amp;"&amp;mlon="&amp;MID(B275,1,8)&amp;"#map=18/"&amp;MID(A275,1,9)&amp;"/"&amp;MID(B275,1,8)</f>
        <v>https://www.openstreetmap.org/?mlat=53.0581&amp;mlon=8.95071#map=18/53.0581/8.95071</v>
      </c>
      <c r="M275" s="8" t="str">
        <f aca="false">"https://opentopomap.org/#marker=17/"&amp;MID(A275,1,9)&amp;"/"&amp;MID(B275,1,8)</f>
        <v>https://opentopomap.org/#marker=17/53.0581/8.95071</v>
      </c>
    </row>
    <row r="276" customFormat="false" ht="14.15" hidden="false" customHeight="true" outlineLevel="0" collapsed="false">
      <c r="A276" s="7" t="s">
        <v>1307</v>
      </c>
      <c r="B276" s="7" t="s">
        <v>1308</v>
      </c>
      <c r="C276" s="14" t="s">
        <v>1309</v>
      </c>
      <c r="D276" s="8" t="str">
        <f aca="false">"Osterholz "&amp;F276</f>
        <v>Osterholz 87a</v>
      </c>
      <c r="E276" s="8" t="str">
        <f aca="false">G276&amp;", "&amp;H276&amp;", "&amp;I276</f>
        <v>Müller, Joh., Lehrer</v>
      </c>
      <c r="F276" s="15" t="s">
        <v>1310</v>
      </c>
      <c r="G276" s="8" t="s">
        <v>162</v>
      </c>
      <c r="H276" s="8" t="s">
        <v>79</v>
      </c>
      <c r="I276" s="8" t="s">
        <v>575</v>
      </c>
      <c r="J276" s="8"/>
      <c r="K276" s="7" t="s">
        <v>1311</v>
      </c>
      <c r="L276" s="8" t="str">
        <f aca="false">"https://www.openstreetmap.org/?mlat="&amp;MID(A276,1,9)&amp;"&amp;mlon="&amp;MID(B276,1,8)&amp;"#map=18/"&amp;MID(A276,1,9)&amp;"/"&amp;MID(B276,1,8)</f>
        <v>https://www.openstreetmap.org/?mlat=53.05837&amp;mlon=8.95115#map=18/53.05837/8.95115</v>
      </c>
      <c r="M276" s="8" t="str">
        <f aca="false">"https://opentopomap.org/#marker=17/"&amp;MID(A276,1,9)&amp;"/"&amp;MID(B276,1,8)</f>
        <v>https://opentopomap.org/#marker=17/53.05837/8.95115</v>
      </c>
    </row>
    <row r="277" customFormat="false" ht="14.15" hidden="false" customHeight="true" outlineLevel="0" collapsed="false">
      <c r="A277" s="7" t="s">
        <v>1312</v>
      </c>
      <c r="B277" s="7" t="s">
        <v>1313</v>
      </c>
      <c r="C277" s="14" t="s">
        <v>1314</v>
      </c>
      <c r="D277" s="8" t="str">
        <f aca="false">"Osterholz "&amp;F277</f>
        <v>Osterholz 88</v>
      </c>
      <c r="E277" s="8" t="str">
        <f aca="false">G277&amp;", "&amp;H277&amp;", "&amp;I277&amp;","&amp;J277</f>
        <v>Meier, Georg, Wwe.,Krankenpfl.</v>
      </c>
      <c r="F277" s="15" t="n">
        <v>88</v>
      </c>
      <c r="G277" s="8" t="s">
        <v>207</v>
      </c>
      <c r="H277" s="8" t="s">
        <v>218</v>
      </c>
      <c r="I277" s="8" t="s">
        <v>94</v>
      </c>
      <c r="J277" s="8" t="s">
        <v>1315</v>
      </c>
      <c r="K277" s="7" t="s">
        <v>1316</v>
      </c>
      <c r="L277" s="8" t="str">
        <f aca="false">"https://www.openstreetmap.org/?mlat="&amp;MID(A277,1,9)&amp;"&amp;mlon="&amp;MID(B277,1,8)&amp;"#map=18/"&amp;MID(A277,1,9)&amp;"/"&amp;MID(B277,1,8)</f>
        <v>https://www.openstreetmap.org/?mlat=53.061325&amp;mlon=8.950908#map=18/53.061325/8.950908</v>
      </c>
      <c r="M277" s="8" t="str">
        <f aca="false">"https://opentopomap.org/#marker=17/"&amp;MID(A277,1,9)&amp;"/"&amp;MID(B277,1,8)</f>
        <v>https://opentopomap.org/#marker=17/53.061325/8.950908</v>
      </c>
    </row>
    <row r="278" customFormat="false" ht="14.15" hidden="false" customHeight="true" outlineLevel="0" collapsed="false">
      <c r="A278" s="7" t="s">
        <v>1312</v>
      </c>
      <c r="B278" s="7" t="s">
        <v>1313</v>
      </c>
      <c r="C278" s="14" t="s">
        <v>1314</v>
      </c>
      <c r="D278" s="8" t="str">
        <f aca="false">"Osterholz "&amp;F278</f>
        <v>Osterholz 88</v>
      </c>
      <c r="E278" s="8" t="str">
        <f aca="false">G278&amp;", "&amp;H278&amp;", "&amp;I278</f>
        <v>Schierenbeck, Joh., Maurer</v>
      </c>
      <c r="F278" s="15" t="n">
        <v>88</v>
      </c>
      <c r="G278" s="8" t="s">
        <v>751</v>
      </c>
      <c r="H278" s="8" t="s">
        <v>79</v>
      </c>
      <c r="I278" s="8" t="s">
        <v>109</v>
      </c>
      <c r="J278" s="8"/>
      <c r="K278" s="7" t="s">
        <v>1316</v>
      </c>
      <c r="L278" s="8" t="str">
        <f aca="false">"https://www.openstreetmap.org/?mlat="&amp;MID(A278,1,9)&amp;"&amp;mlon="&amp;MID(B278,1,8)&amp;"#map=18/"&amp;MID(A278,1,9)&amp;"/"&amp;MID(B278,1,8)</f>
        <v>https://www.openstreetmap.org/?mlat=53.061325&amp;mlon=8.950908#map=18/53.061325/8.950908</v>
      </c>
      <c r="M278" s="8" t="str">
        <f aca="false">"https://opentopomap.org/#marker=17/"&amp;MID(A278,1,9)&amp;"/"&amp;MID(B278,1,8)</f>
        <v>https://opentopomap.org/#marker=17/53.061325/8.950908</v>
      </c>
    </row>
    <row r="279" customFormat="false" ht="14.15" hidden="false" customHeight="true" outlineLevel="0" collapsed="false">
      <c r="A279" s="7" t="s">
        <v>1317</v>
      </c>
      <c r="B279" s="7" t="s">
        <v>1318</v>
      </c>
      <c r="C279" s="16" t="s">
        <v>1319</v>
      </c>
      <c r="D279" s="8" t="str">
        <f aca="false">"Osterholz "&amp;F279</f>
        <v>Osterholz 89</v>
      </c>
      <c r="E279" s="8" t="str">
        <f aca="false">G279&amp;", "&amp;H279&amp;", "&amp;I279</f>
        <v>Döhle, Johann, Maurer</v>
      </c>
      <c r="F279" s="15" t="n">
        <v>89</v>
      </c>
      <c r="G279" s="8" t="s">
        <v>1320</v>
      </c>
      <c r="H279" s="8" t="s">
        <v>630</v>
      </c>
      <c r="I279" s="8" t="s">
        <v>109</v>
      </c>
      <c r="J279" s="8"/>
      <c r="K279" s="7" t="s">
        <v>1321</v>
      </c>
      <c r="L279" s="8" t="str">
        <f aca="false">"https://www.openstreetmap.org/?mlat="&amp;MID(A279,1,9)&amp;"&amp;mlon="&amp;MID(B279,1,8)&amp;"#map=18/"&amp;MID(A279,1,9)&amp;"/"&amp;MID(B279,1,8)</f>
        <v>https://www.openstreetmap.org/?mlat=53.06132&amp;mlon=8.951#map=18/53.06132/8.951</v>
      </c>
      <c r="M279" s="8" t="str">
        <f aca="false">"https://opentopomap.org/#marker=17/"&amp;MID(A279,1,9)&amp;"/"&amp;MID(B279,1,8)</f>
        <v>https://opentopomap.org/#marker=17/53.06132/8.951</v>
      </c>
    </row>
    <row r="280" customFormat="false" ht="14.15" hidden="false" customHeight="true" outlineLevel="0" collapsed="false">
      <c r="A280" s="7" t="s">
        <v>1322</v>
      </c>
      <c r="B280" s="7" t="s">
        <v>1323</v>
      </c>
      <c r="C280" s="16" t="s">
        <v>1324</v>
      </c>
      <c r="D280" s="8" t="str">
        <f aca="false">"Osterholz "&amp;F280</f>
        <v>Osterholz 90</v>
      </c>
      <c r="E280" s="8" t="str">
        <f aca="false">G280&amp;", "&amp;H280&amp;", "&amp;I280</f>
        <v>Denker, Herm., Arbeiter</v>
      </c>
      <c r="F280" s="15" t="n">
        <v>90</v>
      </c>
      <c r="G280" s="8" t="s">
        <v>1325</v>
      </c>
      <c r="H280" s="8" t="s">
        <v>86</v>
      </c>
      <c r="I280" s="8" t="s">
        <v>124</v>
      </c>
      <c r="J280" s="8"/>
      <c r="K280" s="7" t="s">
        <v>1326</v>
      </c>
      <c r="L280" s="8" t="str">
        <f aca="false">"https://www.openstreetmap.org/?mlat="&amp;MID(A280,1,9)&amp;"&amp;mlon="&amp;MID(B280,1,8)&amp;"#map=18/"&amp;MID(A280,1,9)&amp;"/"&amp;MID(B280,1,8)</f>
        <v>https://www.openstreetmap.org/?mlat=53.06742&amp;mlon=8.9562#map=18/53.06742/8.9562</v>
      </c>
      <c r="M280" s="8" t="str">
        <f aca="false">"https://opentopomap.org/#marker=17/"&amp;MID(A280,1,9)&amp;"/"&amp;MID(B280,1,8)</f>
        <v>https://opentopomap.org/#marker=17/53.06742/8.9562</v>
      </c>
    </row>
    <row r="281" customFormat="false" ht="14.15" hidden="false" customHeight="true" outlineLevel="0" collapsed="false">
      <c r="A281" s="7" t="s">
        <v>714</v>
      </c>
      <c r="B281" s="7" t="s">
        <v>1327</v>
      </c>
      <c r="C281" s="16" t="s">
        <v>1328</v>
      </c>
      <c r="D281" s="8" t="str">
        <f aca="false">"Osterholz "&amp;F281</f>
        <v>Osterholz 91</v>
      </c>
      <c r="E281" s="8" t="str">
        <f aca="false">G281&amp;", "&amp;H281&amp;", "&amp;I281</f>
        <v>Schlichting, Heinr., Arbeiter</v>
      </c>
      <c r="F281" s="15" t="n">
        <v>91</v>
      </c>
      <c r="G281" s="8" t="s">
        <v>1329</v>
      </c>
      <c r="H281" s="8" t="s">
        <v>108</v>
      </c>
      <c r="I281" s="8" t="s">
        <v>124</v>
      </c>
      <c r="J281" s="8"/>
      <c r="K281" s="7" t="s">
        <v>1330</v>
      </c>
      <c r="L281" s="8" t="str">
        <f aca="false">"https://www.openstreetmap.org/?mlat="&amp;MID(A281,1,9)&amp;"&amp;mlon="&amp;MID(B281,1,8)&amp;"#map=18/"&amp;MID(A281,1,9)&amp;"/"&amp;MID(B281,1,8)</f>
        <v>https://www.openstreetmap.org/?mlat=53.06738&amp;mlon=8.95633#map=18/53.06738/8.95633</v>
      </c>
      <c r="M281" s="8" t="str">
        <f aca="false">"https://opentopomap.org/#marker=17/"&amp;MID(A281,1,9)&amp;"/"&amp;MID(B281,1,8)</f>
        <v>https://opentopomap.org/#marker=17/53.06738/8.95633</v>
      </c>
    </row>
    <row r="282" customFormat="false" ht="14.15" hidden="false" customHeight="true" outlineLevel="0" collapsed="false">
      <c r="A282" s="7" t="s">
        <v>1331</v>
      </c>
      <c r="B282" s="7" t="s">
        <v>1332</v>
      </c>
      <c r="C282" s="14" t="s">
        <v>1333</v>
      </c>
      <c r="D282" s="8" t="str">
        <f aca="false">"Osterholz "&amp;F282</f>
        <v>Osterholz 92</v>
      </c>
      <c r="E282" s="8" t="str">
        <f aca="false">G282&amp;", "&amp;H282&amp;", "&amp;I282</f>
        <v>Roschen, Arend, Arbeiter</v>
      </c>
      <c r="F282" s="15" t="n">
        <v>92</v>
      </c>
      <c r="G282" s="8" t="s">
        <v>1334</v>
      </c>
      <c r="H282" s="8" t="s">
        <v>457</v>
      </c>
      <c r="I282" s="8" t="s">
        <v>124</v>
      </c>
      <c r="J282" s="8"/>
      <c r="K282" s="7" t="s">
        <v>1335</v>
      </c>
      <c r="L282" s="8" t="str">
        <f aca="false">"https://www.openstreetmap.org/?mlat="&amp;MID(A282,1,9)&amp;"&amp;mlon="&amp;MID(B282,1,8)&amp;"#map=18/"&amp;MID(A282,1,9)&amp;"/"&amp;MID(B282,1,8)</f>
        <v>https://www.openstreetmap.org/?mlat=53.06769&amp;mlon=8.954774#map=18/53.06769/8.954774</v>
      </c>
      <c r="M282" s="8" t="str">
        <f aca="false">"https://opentopomap.org/#marker=17/"&amp;MID(A282,1,9)&amp;"/"&amp;MID(B282,1,8)</f>
        <v>https://opentopomap.org/#marker=17/53.06769/8.954774</v>
      </c>
    </row>
    <row r="283" customFormat="false" ht="14.15" hidden="false" customHeight="true" outlineLevel="0" collapsed="false">
      <c r="A283" s="7" t="s">
        <v>1336</v>
      </c>
      <c r="B283" s="7" t="s">
        <v>1337</v>
      </c>
      <c r="C283" s="16" t="s">
        <v>1338</v>
      </c>
      <c r="D283" s="8" t="str">
        <f aca="false">"Osterholz "&amp;F283</f>
        <v>Osterholz 93</v>
      </c>
      <c r="E283" s="8" t="str">
        <f aca="false">G283&amp;", "&amp;H283&amp;", "&amp;I283</f>
        <v>Detleff, Georg, Landmann</v>
      </c>
      <c r="F283" s="15" t="n">
        <v>93</v>
      </c>
      <c r="G283" s="8" t="s">
        <v>1339</v>
      </c>
      <c r="H283" s="8" t="s">
        <v>218</v>
      </c>
      <c r="I283" s="8" t="s">
        <v>80</v>
      </c>
      <c r="J283" s="8"/>
      <c r="K283" s="7" t="s">
        <v>1340</v>
      </c>
      <c r="L283" s="8" t="str">
        <f aca="false">"https://www.openstreetmap.org/?mlat="&amp;MID(A283,1,9)&amp;"&amp;mlon="&amp;MID(B283,1,8)&amp;"#map=18/"&amp;MID(A283,1,9)&amp;"/"&amp;MID(B283,1,8)</f>
        <v>https://www.openstreetmap.org/?mlat=53.06822&amp;mlon=8.95494#map=18/53.06822/8.95494</v>
      </c>
      <c r="M283" s="8" t="str">
        <f aca="false">"https://opentopomap.org/#marker=17/"&amp;MID(A283,1,9)&amp;"/"&amp;MID(B283,1,8)</f>
        <v>https://opentopomap.org/#marker=17/53.06822/8.95494</v>
      </c>
    </row>
    <row r="284" customFormat="false" ht="14.15" hidden="false" customHeight="true" outlineLevel="0" collapsed="false">
      <c r="A284" s="7" t="s">
        <v>1341</v>
      </c>
      <c r="B284" s="7" t="s">
        <v>1342</v>
      </c>
      <c r="C284" s="16" t="s">
        <v>1343</v>
      </c>
      <c r="D284" s="8" t="str">
        <f aca="false">"Osterholz "&amp;F284</f>
        <v>Osterholz 94</v>
      </c>
      <c r="E284" s="8" t="str">
        <f aca="false">G284&amp;", "&amp;H284&amp;", "&amp;I284</f>
        <v>Nahrmann, Diedr., Arbeiter</v>
      </c>
      <c r="F284" s="15" t="n">
        <v>94</v>
      </c>
      <c r="G284" s="8" t="s">
        <v>1133</v>
      </c>
      <c r="H284" s="8" t="s">
        <v>123</v>
      </c>
      <c r="I284" s="8" t="s">
        <v>124</v>
      </c>
      <c r="J284" s="8"/>
      <c r="K284" s="7" t="s">
        <v>1344</v>
      </c>
      <c r="L284" s="8" t="str">
        <f aca="false">"https://www.openstreetmap.org/?mlat="&amp;MID(A284,1,9)&amp;"&amp;mlon="&amp;MID(B284,1,8)&amp;"#map=18/"&amp;MID(A284,1,9)&amp;"/"&amp;MID(B284,1,8)</f>
        <v>https://www.openstreetmap.org/?mlat=53.06798&amp;mlon=8.95383#map=18/53.06798/8.95383</v>
      </c>
      <c r="M284" s="8" t="str">
        <f aca="false">"https://opentopomap.org/#marker=17/"&amp;MID(A284,1,9)&amp;"/"&amp;MID(B284,1,8)</f>
        <v>https://opentopomap.org/#marker=17/53.06798/8.95383</v>
      </c>
    </row>
    <row r="285" customFormat="false" ht="14.15" hidden="false" customHeight="true" outlineLevel="0" collapsed="false">
      <c r="A285" s="7" t="s">
        <v>1341</v>
      </c>
      <c r="B285" s="7" t="s">
        <v>1342</v>
      </c>
      <c r="C285" s="16" t="s">
        <v>1345</v>
      </c>
      <c r="D285" s="8" t="str">
        <f aca="false">"Osterholz "&amp;F285</f>
        <v>Osterholz 95</v>
      </c>
      <c r="E285" s="8" t="str">
        <f aca="false">G285&amp;", "&amp;H285&amp;", "&amp;I285</f>
        <v>Lindemann, Wilh., Schuhmacher</v>
      </c>
      <c r="F285" s="15" t="n">
        <v>95</v>
      </c>
      <c r="G285" s="8" t="s">
        <v>381</v>
      </c>
      <c r="H285" s="8" t="s">
        <v>254</v>
      </c>
      <c r="I285" s="8" t="s">
        <v>1057</v>
      </c>
      <c r="J285" s="8"/>
      <c r="K285" s="7" t="s">
        <v>1346</v>
      </c>
      <c r="L285" s="8" t="str">
        <f aca="false">"https://www.openstreetmap.org/?mlat="&amp;MID(A285,1,9)&amp;"&amp;mlon="&amp;MID(B285,1,8)&amp;"#map=18/"&amp;MID(A285,1,9)&amp;"/"&amp;MID(B285,1,8)</f>
        <v>https://www.openstreetmap.org/?mlat=53.06798&amp;mlon=8.95383#map=18/53.06798/8.95383</v>
      </c>
      <c r="M285" s="8" t="str">
        <f aca="false">"https://opentopomap.org/#marker=17/"&amp;MID(A285,1,9)&amp;"/"&amp;MID(B285,1,8)</f>
        <v>https://opentopomap.org/#marker=17/53.06798/8.95383</v>
      </c>
    </row>
    <row r="286" customFormat="false" ht="14.15" hidden="false" customHeight="true" outlineLevel="0" collapsed="false">
      <c r="A286" s="7" t="s">
        <v>1347</v>
      </c>
      <c r="B286" s="7" t="s">
        <v>1348</v>
      </c>
      <c r="C286" s="16" t="s">
        <v>1349</v>
      </c>
      <c r="D286" s="8" t="str">
        <f aca="false">"Osterholz "&amp;F286</f>
        <v>Osterholz 96</v>
      </c>
      <c r="E286" s="8" t="str">
        <f aca="false">G286&amp;", "&amp;H286&amp;", "&amp;I286</f>
        <v>Bührmann, Chr., Arbeiter</v>
      </c>
      <c r="F286" s="15" t="n">
        <v>96</v>
      </c>
      <c r="G286" s="8" t="s">
        <v>1350</v>
      </c>
      <c r="H286" s="8" t="s">
        <v>157</v>
      </c>
      <c r="I286" s="8" t="s">
        <v>124</v>
      </c>
      <c r="J286" s="8"/>
      <c r="K286" s="7" t="s">
        <v>1351</v>
      </c>
      <c r="L286" s="8" t="str">
        <f aca="false">"https://www.openstreetmap.org/?mlat="&amp;MID(A286,1,9)&amp;"&amp;mlon="&amp;MID(B286,1,8)&amp;"#map=18/"&amp;MID(A286,1,9)&amp;"/"&amp;MID(B286,1,8)</f>
        <v>https://www.openstreetmap.org/?mlat=53.068588&amp;mlon=8.953869#map=18/53.068588/8.953869</v>
      </c>
      <c r="M286" s="8" t="str">
        <f aca="false">"https://opentopomap.org/#marker=17/"&amp;MID(A286,1,9)&amp;"/"&amp;MID(B286,1,8)</f>
        <v>https://opentopomap.org/#marker=17/53.068588/8.953869</v>
      </c>
    </row>
    <row r="287" customFormat="false" ht="14.15" hidden="false" customHeight="true" outlineLevel="0" collapsed="false">
      <c r="A287" s="7" t="s">
        <v>1352</v>
      </c>
      <c r="B287" s="7" t="s">
        <v>1353</v>
      </c>
      <c r="C287" s="16" t="s">
        <v>1354</v>
      </c>
      <c r="D287" s="8" t="str">
        <f aca="false">"Osterholz "&amp;F287</f>
        <v>Osterholz 97</v>
      </c>
      <c r="E287" s="8" t="str">
        <f aca="false">G287&amp;", "&amp;H287&amp;", "&amp;I287</f>
        <v>Schumacher, Hinr., Arbeiter</v>
      </c>
      <c r="F287" s="15" t="n">
        <v>97</v>
      </c>
      <c r="G287" s="8" t="s">
        <v>646</v>
      </c>
      <c r="H287" s="8" t="s">
        <v>116</v>
      </c>
      <c r="I287" s="8" t="s">
        <v>124</v>
      </c>
      <c r="J287" s="8"/>
      <c r="K287" s="7" t="s">
        <v>1355</v>
      </c>
      <c r="L287" s="8" t="str">
        <f aca="false">"https://www.openstreetmap.org/?mlat="&amp;MID(A287,1,9)&amp;"&amp;mlon="&amp;MID(B287,1,8)&amp;"#map=18/"&amp;MID(A287,1,9)&amp;"/"&amp;MID(B287,1,8)</f>
        <v>https://www.openstreetmap.org/?mlat=53.068611&amp;mlon=8.953777#map=18/53.068611/8.953777</v>
      </c>
      <c r="M287" s="8" t="str">
        <f aca="false">"https://opentopomap.org/#marker=17/"&amp;MID(A287,1,9)&amp;"/"&amp;MID(B287,1,8)</f>
        <v>https://opentopomap.org/#marker=17/53.068611/8.953777</v>
      </c>
    </row>
    <row r="288" customFormat="false" ht="14.15" hidden="false" customHeight="true" outlineLevel="0" collapsed="false">
      <c r="A288" s="7" t="s">
        <v>1356</v>
      </c>
      <c r="B288" s="7" t="s">
        <v>1357</v>
      </c>
      <c r="C288" s="16" t="s">
        <v>1358</v>
      </c>
      <c r="D288" s="8" t="str">
        <f aca="false">"Osterholz "&amp;F288</f>
        <v>Osterholz 98</v>
      </c>
      <c r="E288" s="8" t="str">
        <f aca="false">G288&amp;", "&amp;H288&amp;", "&amp;I288</f>
        <v>Nahrmann, Lür, Fleischbeschauer</v>
      </c>
      <c r="F288" s="15" t="n">
        <v>98</v>
      </c>
      <c r="G288" s="8" t="s">
        <v>1133</v>
      </c>
      <c r="H288" s="8" t="s">
        <v>464</v>
      </c>
      <c r="I288" s="8" t="s">
        <v>1359</v>
      </c>
      <c r="J288" s="8"/>
      <c r="K288" s="7" t="s">
        <v>1360</v>
      </c>
      <c r="L288" s="8" t="str">
        <f aca="false">"https://www.openstreetmap.org/?mlat="&amp;MID(A288,1,9)&amp;"&amp;mlon="&amp;MID(B288,1,8)&amp;"#map=18/"&amp;MID(A288,1,9)&amp;"/"&amp;MID(B288,1,8)</f>
        <v>https://www.openstreetmap.org/?mlat=53.06876&amp;mlon=8.9535#map=18/53.06876/8.9535</v>
      </c>
      <c r="M288" s="8" t="str">
        <f aca="false">"https://opentopomap.org/#marker=17/"&amp;MID(A288,1,9)&amp;"/"&amp;MID(B288,1,8)</f>
        <v>https://opentopomap.org/#marker=17/53.06876/8.9535</v>
      </c>
    </row>
    <row r="289" customFormat="false" ht="14.15" hidden="false" customHeight="true" outlineLevel="0" collapsed="false">
      <c r="A289" s="7" t="s">
        <v>1361</v>
      </c>
      <c r="B289" s="7" t="s">
        <v>1362</v>
      </c>
      <c r="C289" s="14" t="s">
        <v>1363</v>
      </c>
      <c r="D289" s="8" t="str">
        <f aca="false">"Osterholz "&amp;F289</f>
        <v>Osterholz 99</v>
      </c>
      <c r="E289" s="8" t="str">
        <f aca="false">G289</f>
        <v>unbewohnt</v>
      </c>
      <c r="F289" s="15" t="n">
        <v>99</v>
      </c>
      <c r="G289" s="8" t="s">
        <v>384</v>
      </c>
      <c r="H289" s="8"/>
      <c r="I289" s="8"/>
      <c r="J289" s="8"/>
      <c r="K289" s="7" t="s">
        <v>1364</v>
      </c>
      <c r="L289" s="8" t="str">
        <f aca="false">"https://www.openstreetmap.org/?mlat="&amp;MID(A289,1,9)&amp;"&amp;mlon="&amp;MID(B289,1,8)&amp;"#map=18/"&amp;MID(A289,1,9)&amp;"/"&amp;MID(B289,1,8)</f>
        <v>https://www.openstreetmap.org/?mlat=53.068785&amp;mlon=8.953385#map=18/53.068785/8.953385</v>
      </c>
      <c r="M289" s="8" t="str">
        <f aca="false">"https://opentopomap.org/#marker=17/"&amp;MID(A289,1,9)&amp;"/"&amp;MID(B289,1,8)</f>
        <v>https://opentopomap.org/#marker=17/53.068785/8.953385</v>
      </c>
    </row>
    <row r="290" customFormat="false" ht="14.15" hidden="false" customHeight="true" outlineLevel="0" collapsed="false">
      <c r="A290" s="7" t="s">
        <v>887</v>
      </c>
      <c r="B290" s="7" t="s">
        <v>1365</v>
      </c>
      <c r="C290" s="14" t="s">
        <v>1366</v>
      </c>
      <c r="D290" s="8" t="str">
        <f aca="false">"Osterholz "&amp;F290</f>
        <v>Osterholz 100</v>
      </c>
      <c r="E290" s="8" t="str">
        <f aca="false">G290&amp;", "&amp;H290&amp;", "&amp;I290</f>
        <v>Meier, Heinr., Krämer</v>
      </c>
      <c r="F290" s="15" t="n">
        <v>100</v>
      </c>
      <c r="G290" s="8" t="s">
        <v>207</v>
      </c>
      <c r="H290" s="8" t="s">
        <v>108</v>
      </c>
      <c r="I290" s="8" t="s">
        <v>477</v>
      </c>
      <c r="J290" s="8"/>
      <c r="K290" s="7" t="s">
        <v>1367</v>
      </c>
      <c r="L290" s="8" t="str">
        <f aca="false">"https://www.openstreetmap.org/?mlat="&amp;MID(A290,1,9)&amp;"&amp;mlon="&amp;MID(B290,1,8)&amp;"#map=18/"&amp;MID(A290,1,9)&amp;"/"&amp;MID(B290,1,8)</f>
        <v>https://www.openstreetmap.org/?mlat=53.05823&amp;mlon=8.9481#map=18/53.05823/8.9481</v>
      </c>
      <c r="M290" s="8" t="str">
        <f aca="false">"https://opentopomap.org/#marker=17/"&amp;MID(A290,1,9)&amp;"/"&amp;MID(B290,1,8)</f>
        <v>https://opentopomap.org/#marker=17/53.05823/8.9481</v>
      </c>
    </row>
    <row r="291" customFormat="false" ht="14.15" hidden="false" customHeight="true" outlineLevel="0" collapsed="false">
      <c r="A291" s="7" t="s">
        <v>1368</v>
      </c>
      <c r="B291" s="7" t="s">
        <v>1369</v>
      </c>
      <c r="C291" s="16" t="s">
        <v>1370</v>
      </c>
      <c r="D291" s="8" t="str">
        <f aca="false">"Osterholz "&amp;F291</f>
        <v>Osterholz 100b</v>
      </c>
      <c r="E291" s="8" t="str">
        <f aca="false">G291&amp;", "&amp;H291&amp;", "&amp;I291</f>
        <v>Gerke, Friedrich, Arbeiter</v>
      </c>
      <c r="F291" s="15" t="s">
        <v>1371</v>
      </c>
      <c r="G291" s="8" t="s">
        <v>1372</v>
      </c>
      <c r="H291" s="8" t="s">
        <v>958</v>
      </c>
      <c r="I291" s="8" t="s">
        <v>124</v>
      </c>
      <c r="J291" s="8"/>
      <c r="K291" s="7" t="s">
        <v>1373</v>
      </c>
      <c r="L291" s="8" t="str">
        <f aca="false">"https://www.openstreetmap.org/?mlat="&amp;MID(A291,1,9)&amp;"&amp;mlon="&amp;MID(B291,1,8)&amp;"#map=18/"&amp;MID(A291,1,9)&amp;"/"&amp;MID(B291,1,8)</f>
        <v>https://www.openstreetmap.org/?mlat=53.05815&amp;mlon=8.94918#map=18/53.05815/8.94918</v>
      </c>
      <c r="M291" s="8" t="str">
        <f aca="false">"https://opentopomap.org/#marker=17/"&amp;MID(A291,1,9)&amp;"/"&amp;MID(B291,1,8)</f>
        <v>https://opentopomap.org/#marker=17/53.05815/8.94918</v>
      </c>
    </row>
    <row r="292" customFormat="false" ht="14.15" hidden="false" customHeight="true" outlineLevel="0" collapsed="false">
      <c r="A292" s="7" t="s">
        <v>1078</v>
      </c>
      <c r="B292" s="7" t="s">
        <v>1374</v>
      </c>
      <c r="C292" s="16" t="s">
        <v>1375</v>
      </c>
      <c r="D292" s="8" t="str">
        <f aca="false">"Osterholz "&amp;F292</f>
        <v>Osterholz 100c</v>
      </c>
      <c r="E292" s="8" t="str">
        <f aca="false">G292&amp;", "&amp;H292&amp;", "&amp;I292</f>
        <v>Pfeiffer, Aug., Stellmacher</v>
      </c>
      <c r="F292" s="15" t="s">
        <v>1376</v>
      </c>
      <c r="G292" s="8" t="s">
        <v>1377</v>
      </c>
      <c r="H292" s="8" t="s">
        <v>93</v>
      </c>
      <c r="I292" s="8" t="s">
        <v>420</v>
      </c>
      <c r="J292" s="8"/>
      <c r="K292" s="7" t="s">
        <v>1378</v>
      </c>
      <c r="L292" s="8" t="str">
        <f aca="false">"https://www.openstreetmap.org/?mlat="&amp;MID(A292,1,9)&amp;"&amp;mlon="&amp;MID(B292,1,8)&amp;"#map=18/"&amp;MID(A292,1,9)&amp;"/"&amp;MID(B292,1,8)</f>
        <v>https://www.openstreetmap.org/?mlat=53.05809&amp;mlon=8.950235#map=18/53.05809/8.950235</v>
      </c>
      <c r="M292" s="8" t="str">
        <f aca="false">"https://opentopomap.org/#marker=17/"&amp;MID(A292,1,9)&amp;"/"&amp;MID(B292,1,8)</f>
        <v>https://opentopomap.org/#marker=17/53.05809/8.950235</v>
      </c>
    </row>
    <row r="293" customFormat="false" ht="14.15" hidden="false" customHeight="true" outlineLevel="0" collapsed="false">
      <c r="A293" s="7" t="s">
        <v>1379</v>
      </c>
      <c r="B293" s="7" t="s">
        <v>1380</v>
      </c>
      <c r="C293" s="16" t="s">
        <v>1381</v>
      </c>
      <c r="D293" s="8" t="str">
        <f aca="false">"Osterholz "&amp;F293</f>
        <v>Osterholz 100d</v>
      </c>
      <c r="E293" s="8" t="str">
        <f aca="false">G293&amp;", "&amp;H293&amp;", "&amp;I293</f>
        <v>Wille, Aug., Arbeiter</v>
      </c>
      <c r="F293" s="15" t="s">
        <v>1382</v>
      </c>
      <c r="G293" s="8" t="s">
        <v>1383</v>
      </c>
      <c r="H293" s="8" t="s">
        <v>93</v>
      </c>
      <c r="I293" s="8" t="s">
        <v>124</v>
      </c>
      <c r="J293" s="8"/>
      <c r="K293" s="7" t="s">
        <v>1384</v>
      </c>
      <c r="L293" s="8" t="str">
        <f aca="false">"https://www.openstreetmap.org/?mlat="&amp;MID(A293,1,9)&amp;"&amp;mlon="&amp;MID(B293,1,8)&amp;"#map=18/"&amp;MID(A293,1,9)&amp;"/"&amp;MID(B293,1,8)</f>
        <v>https://www.openstreetmap.org/?mlat=53.0582&amp;mlon=8.94893#map=18/53.0582/8.94893</v>
      </c>
      <c r="M293" s="8" t="str">
        <f aca="false">"https://opentopomap.org/#marker=17/"&amp;MID(A293,1,9)&amp;"/"&amp;MID(B293,1,8)</f>
        <v>https://opentopomap.org/#marker=17/53.0582/8.94893</v>
      </c>
    </row>
    <row r="294" customFormat="false" ht="14.15" hidden="false" customHeight="true" outlineLevel="0" collapsed="false">
      <c r="A294" s="7" t="s">
        <v>1307</v>
      </c>
      <c r="B294" s="7" t="s">
        <v>1385</v>
      </c>
      <c r="C294" s="14" t="s">
        <v>1386</v>
      </c>
      <c r="D294" s="8" t="str">
        <f aca="false">"Osterholz "&amp;F294</f>
        <v>Osterholz 101</v>
      </c>
      <c r="E294" s="8" t="str">
        <f aca="false">G294&amp;", "&amp;H294&amp;", "&amp;I294</f>
        <v>Büsing, Georg, Schulvorsteher</v>
      </c>
      <c r="F294" s="15" t="n">
        <v>101</v>
      </c>
      <c r="G294" s="8" t="s">
        <v>1387</v>
      </c>
      <c r="H294" s="8" t="s">
        <v>218</v>
      </c>
      <c r="I294" s="8" t="s">
        <v>1388</v>
      </c>
      <c r="J294" s="8"/>
      <c r="K294" s="7" t="s">
        <v>1389</v>
      </c>
      <c r="L294" s="8" t="str">
        <f aca="false">"https://www.openstreetmap.org/?mlat="&amp;MID(A294,1,9)&amp;"&amp;mlon="&amp;MID(B294,1,8)&amp;"#map=18/"&amp;MID(A294,1,9)&amp;"/"&amp;MID(B294,1,8)</f>
        <v>https://www.openstreetmap.org/?mlat=53.05837&amp;mlon=8.94716#map=18/53.05837/8.94716</v>
      </c>
      <c r="M294" s="8" t="str">
        <f aca="false">"https://opentopomap.org/#marker=17/"&amp;MID(A294,1,9)&amp;"/"&amp;MID(B294,1,8)</f>
        <v>https://opentopomap.org/#marker=17/53.05837/8.94716</v>
      </c>
    </row>
    <row r="295" customFormat="false" ht="14.15" hidden="false" customHeight="true" outlineLevel="0" collapsed="false">
      <c r="A295" s="7" t="s">
        <v>1307</v>
      </c>
      <c r="B295" s="7" t="s">
        <v>1385</v>
      </c>
      <c r="C295" s="14" t="s">
        <v>1386</v>
      </c>
      <c r="D295" s="8" t="str">
        <f aca="false">"Osterholz "&amp;F295</f>
        <v>Osterholz 101</v>
      </c>
      <c r="E295" s="8" t="str">
        <f aca="false">J295</f>
        <v>Schule</v>
      </c>
      <c r="F295" s="15" t="n">
        <v>101</v>
      </c>
      <c r="G295" s="8"/>
      <c r="H295" s="8"/>
      <c r="I295" s="8"/>
      <c r="J295" s="8" t="s">
        <v>1390</v>
      </c>
      <c r="K295" s="7" t="s">
        <v>1389</v>
      </c>
      <c r="L295" s="8" t="str">
        <f aca="false">"https://www.openstreetmap.org/?mlat="&amp;MID(A295,1,9)&amp;"&amp;mlon="&amp;MID(B295,1,8)&amp;"#map=18/"&amp;MID(A295,1,9)&amp;"/"&amp;MID(B295,1,8)</f>
        <v>https://www.openstreetmap.org/?mlat=53.05837&amp;mlon=8.94716#map=18/53.05837/8.94716</v>
      </c>
      <c r="M295" s="8" t="str">
        <f aca="false">"https://opentopomap.org/#marker=17/"&amp;MID(A295,1,9)&amp;"/"&amp;MID(B295,1,8)</f>
        <v>https://opentopomap.org/#marker=17/53.05837/8.94716</v>
      </c>
    </row>
    <row r="296" customFormat="false" ht="14.15" hidden="false" customHeight="true" outlineLevel="0" collapsed="false">
      <c r="A296" s="7" t="s">
        <v>1391</v>
      </c>
      <c r="B296" s="7" t="s">
        <v>1392</v>
      </c>
      <c r="C296" s="14" t="s">
        <v>1393</v>
      </c>
      <c r="D296" s="8" t="str">
        <f aca="false">"Osterholz "&amp;F296</f>
        <v>Osterholz 101b</v>
      </c>
      <c r="E296" s="8" t="str">
        <f aca="false">G296&amp;", "&amp;H296&amp;", "&amp;I296</f>
        <v>Schierloh, Friedr., Bäcker</v>
      </c>
      <c r="F296" s="15" t="s">
        <v>1394</v>
      </c>
      <c r="G296" s="8" t="s">
        <v>1395</v>
      </c>
      <c r="H296" s="8" t="s">
        <v>365</v>
      </c>
      <c r="I296" s="8" t="s">
        <v>561</v>
      </c>
      <c r="J296" s="8"/>
      <c r="K296" s="7" t="s">
        <v>1396</v>
      </c>
      <c r="L296" s="8" t="str">
        <f aca="false">"https://www.openstreetmap.org/?mlat="&amp;MID(A296,1,9)&amp;"&amp;mlon="&amp;MID(B296,1,8)&amp;"#map=18/"&amp;MID(A296,1,9)&amp;"/"&amp;MID(B296,1,8)</f>
        <v>https://www.openstreetmap.org/?mlat=53.05842&amp;mlon=8.94442#map=18/53.05842/8.94442</v>
      </c>
      <c r="M296" s="8" t="str">
        <f aca="false">"https://opentopomap.org/#marker=17/"&amp;MID(A296,1,9)&amp;"/"&amp;MID(B296,1,8)</f>
        <v>https://opentopomap.org/#marker=17/53.05842/8.94442</v>
      </c>
    </row>
    <row r="297" customFormat="false" ht="14.15" hidden="false" customHeight="true" outlineLevel="0" collapsed="false">
      <c r="A297" s="7" t="s">
        <v>1397</v>
      </c>
      <c r="B297" s="7" t="s">
        <v>1398</v>
      </c>
      <c r="C297" s="14" t="s">
        <v>1399</v>
      </c>
      <c r="D297" s="8" t="str">
        <f aca="false">"Osterholz "&amp;F297</f>
        <v>Osterholz 102</v>
      </c>
      <c r="E297" s="8" t="str">
        <f aca="false">G297&amp;", "&amp;H297&amp;", "&amp;I297</f>
        <v>Romel, Christ., Schuhmacher</v>
      </c>
      <c r="F297" s="15" t="n">
        <v>102</v>
      </c>
      <c r="G297" s="8" t="s">
        <v>1400</v>
      </c>
      <c r="H297" s="8" t="s">
        <v>350</v>
      </c>
      <c r="I297" s="8" t="s">
        <v>1057</v>
      </c>
      <c r="J297" s="8"/>
      <c r="K297" s="7" t="s">
        <v>1401</v>
      </c>
      <c r="L297" s="8" t="str">
        <f aca="false">"https://www.openstreetmap.org/?mlat="&amp;MID(A297,1,9)&amp;"&amp;mlon="&amp;MID(B297,1,8)&amp;"#map=18/"&amp;MID(A297,1,9)&amp;"/"&amp;MID(B297,1,8)</f>
        <v>https://www.openstreetmap.org/?mlat=53.05836&amp;mlon=8.94407#map=18/53.05836/8.94407</v>
      </c>
      <c r="M297" s="8" t="str">
        <f aca="false">"https://opentopomap.org/#marker=17/"&amp;MID(A297,1,9)&amp;"/"&amp;MID(B297,1,8)</f>
        <v>https://opentopomap.org/#marker=17/53.05836/8.94407</v>
      </c>
    </row>
    <row r="298" customFormat="false" ht="14.15" hidden="false" customHeight="true" outlineLevel="0" collapsed="false">
      <c r="A298" s="7" t="s">
        <v>1402</v>
      </c>
      <c r="B298" s="7" t="s">
        <v>1403</v>
      </c>
      <c r="C298" s="14" t="s">
        <v>1404</v>
      </c>
      <c r="D298" s="8" t="str">
        <f aca="false">"Osterholz "&amp;F298</f>
        <v>Osterholz 103</v>
      </c>
      <c r="E298" s="8" t="str">
        <f aca="false">G298&amp;", "&amp;H298&amp;", "&amp;I298</f>
        <v>Lange, Herm., Arbeiter</v>
      </c>
      <c r="F298" s="15" t="n">
        <v>103</v>
      </c>
      <c r="G298" s="8" t="s">
        <v>971</v>
      </c>
      <c r="H298" s="8" t="s">
        <v>86</v>
      </c>
      <c r="I298" s="8" t="s">
        <v>124</v>
      </c>
      <c r="J298" s="8"/>
      <c r="K298" s="7" t="s">
        <v>1405</v>
      </c>
      <c r="L298" s="8" t="str">
        <f aca="false">"https://www.openstreetmap.org/?mlat="&amp;MID(A298,1,9)&amp;"&amp;mlon="&amp;MID(B298,1,8)&amp;"#map=18/"&amp;MID(A298,1,9)&amp;"/"&amp;MID(B298,1,8)</f>
        <v>https://www.openstreetmap.org/?mlat=53.058365&amp;mlon=8.944#map=18/53.058365/8.944</v>
      </c>
      <c r="M298" s="8" t="str">
        <f aca="false">"https://opentopomap.org/#marker=17/"&amp;MID(A298,1,9)&amp;"/"&amp;MID(B298,1,8)</f>
        <v>https://opentopomap.org/#marker=17/53.058365/8.944</v>
      </c>
    </row>
    <row r="299" customFormat="false" ht="14.15" hidden="false" customHeight="true" outlineLevel="0" collapsed="false">
      <c r="A299" s="7" t="s">
        <v>1307</v>
      </c>
      <c r="B299" s="7" t="s">
        <v>1406</v>
      </c>
      <c r="C299" s="14" t="s">
        <v>1407</v>
      </c>
      <c r="D299" s="8" t="str">
        <f aca="false">"Osterholz "&amp;F299</f>
        <v>Osterholz 104</v>
      </c>
      <c r="E299" s="8" t="str">
        <f aca="false">G299&amp;", "&amp;H299&amp;", "&amp;I299</f>
        <v>Westerkamp, Joh., Arbeiter</v>
      </c>
      <c r="F299" s="15" t="n">
        <v>104</v>
      </c>
      <c r="G299" s="8" t="s">
        <v>1408</v>
      </c>
      <c r="H299" s="8" t="s">
        <v>79</v>
      </c>
      <c r="I299" s="8" t="s">
        <v>124</v>
      </c>
      <c r="J299" s="8"/>
      <c r="K299" s="7" t="s">
        <v>1409</v>
      </c>
      <c r="L299" s="8" t="str">
        <f aca="false">"https://www.openstreetmap.org/?mlat="&amp;MID(A299,1,9)&amp;"&amp;mlon="&amp;MID(B299,1,8)&amp;"#map=18/"&amp;MID(A299,1,9)&amp;"/"&amp;MID(B299,1,8)</f>
        <v>https://www.openstreetmap.org/?mlat=53.05837&amp;mlon=8.94393#map=18/53.05837/8.94393</v>
      </c>
      <c r="M299" s="8" t="str">
        <f aca="false">"https://opentopomap.org/#marker=17/"&amp;MID(A299,1,9)&amp;"/"&amp;MID(B299,1,8)</f>
        <v>https://opentopomap.org/#marker=17/53.05837/8.94393</v>
      </c>
    </row>
    <row r="300" customFormat="false" ht="14.15" hidden="false" customHeight="true" outlineLevel="0" collapsed="false">
      <c r="A300" s="7" t="s">
        <v>1410</v>
      </c>
      <c r="B300" s="7" t="s">
        <v>1411</v>
      </c>
      <c r="C300" s="14" t="s">
        <v>1412</v>
      </c>
      <c r="D300" s="8" t="str">
        <f aca="false">"Osterholz "&amp;F300</f>
        <v>Osterholz 104a</v>
      </c>
      <c r="E300" s="8" t="str">
        <f aca="false">G300&amp;", "&amp;H300&amp;", "&amp;I300</f>
        <v>Lameter, Diedr., Wwe.</v>
      </c>
      <c r="F300" s="15" t="s">
        <v>1413</v>
      </c>
      <c r="G300" s="8" t="s">
        <v>530</v>
      </c>
      <c r="H300" s="8" t="s">
        <v>123</v>
      </c>
      <c r="I300" s="8" t="s">
        <v>94</v>
      </c>
      <c r="J300" s="8"/>
      <c r="K300" s="7" t="s">
        <v>1414</v>
      </c>
      <c r="L300" s="8" t="str">
        <f aca="false">"https://www.openstreetmap.org/?mlat="&amp;MID(A300,1,9)&amp;"&amp;mlon="&amp;MID(B300,1,8)&amp;"#map=18/"&amp;MID(A300,1,9)&amp;"/"&amp;MID(B300,1,8)</f>
        <v>https://www.openstreetmap.org/?mlat=53.05854&amp;mlon=8.94226#map=18/53.05854/8.94226</v>
      </c>
      <c r="M300" s="8" t="str">
        <f aca="false">"https://opentopomap.org/#marker=17/"&amp;MID(A300,1,9)&amp;"/"&amp;MID(B300,1,8)</f>
        <v>https://opentopomap.org/#marker=17/53.05854/8.94226</v>
      </c>
    </row>
    <row r="301" customFormat="false" ht="14.15" hidden="false" customHeight="true" outlineLevel="0" collapsed="false">
      <c r="A301" s="7" t="s">
        <v>1415</v>
      </c>
      <c r="B301" s="7" t="s">
        <v>1416</v>
      </c>
      <c r="C301" s="14" t="s">
        <v>1417</v>
      </c>
      <c r="D301" s="8" t="str">
        <f aca="false">"Osterholz "&amp;F301</f>
        <v>Osterholz 104b</v>
      </c>
      <c r="E301" s="8" t="str">
        <f aca="false">G301&amp;", "&amp;H301&amp;", "&amp;I301</f>
        <v>Frese, Georg, Gemeindebote</v>
      </c>
      <c r="F301" s="15" t="s">
        <v>1418</v>
      </c>
      <c r="G301" s="8" t="s">
        <v>414</v>
      </c>
      <c r="H301" s="8" t="s">
        <v>218</v>
      </c>
      <c r="I301" s="8" t="s">
        <v>1419</v>
      </c>
      <c r="J301" s="8"/>
      <c r="K301" s="7" t="s">
        <v>1420</v>
      </c>
      <c r="L301" s="8" t="str">
        <f aca="false">"https://www.openstreetmap.org/?mlat="&amp;MID(A301,1,9)&amp;"&amp;mlon="&amp;MID(B301,1,8)&amp;"#map=18/"&amp;MID(A301,1,9)&amp;"/"&amp;MID(B301,1,8)</f>
        <v>https://www.openstreetmap.org/?mlat=53.05856&amp;mlon=8.94192#map=18/53.05856/8.94192</v>
      </c>
      <c r="M301" s="8" t="str">
        <f aca="false">"https://opentopomap.org/#marker=17/"&amp;MID(A301,1,9)&amp;"/"&amp;MID(B301,1,8)</f>
        <v>https://opentopomap.org/#marker=17/53.05856/8.94192</v>
      </c>
    </row>
    <row r="302" customFormat="false" ht="14.15" hidden="false" customHeight="true" outlineLevel="0" collapsed="false">
      <c r="A302" s="7" t="s">
        <v>1415</v>
      </c>
      <c r="B302" s="7" t="s">
        <v>1416</v>
      </c>
      <c r="C302" s="14" t="s">
        <v>1417</v>
      </c>
      <c r="D302" s="8" t="str">
        <f aca="false">"Osterholz "&amp;F302</f>
        <v>Osterholz 104b</v>
      </c>
      <c r="E302" s="8" t="str">
        <f aca="false">G302&amp;", "&amp;H302&amp;", "&amp;I302</f>
        <v>Frese, Lür, Landmann</v>
      </c>
      <c r="F302" s="15" t="s">
        <v>1418</v>
      </c>
      <c r="G302" s="8" t="s">
        <v>414</v>
      </c>
      <c r="H302" s="8" t="s">
        <v>464</v>
      </c>
      <c r="I302" s="8" t="s">
        <v>80</v>
      </c>
      <c r="J302" s="8"/>
      <c r="K302" s="7" t="s">
        <v>1420</v>
      </c>
      <c r="L302" s="8" t="str">
        <f aca="false">"https://www.openstreetmap.org/?mlat="&amp;MID(A302,1,9)&amp;"&amp;mlon="&amp;MID(B302,1,8)&amp;"#map=18/"&amp;MID(A302,1,9)&amp;"/"&amp;MID(B302,1,8)</f>
        <v>https://www.openstreetmap.org/?mlat=53.05856&amp;mlon=8.94192#map=18/53.05856/8.94192</v>
      </c>
      <c r="M302" s="8" t="str">
        <f aca="false">"https://opentopomap.org/#marker=17/"&amp;MID(A302,1,9)&amp;"/"&amp;MID(B302,1,8)</f>
        <v>https://opentopomap.org/#marker=17/53.05856/8.94192</v>
      </c>
    </row>
    <row r="303" customFormat="false" ht="14.15" hidden="false" customHeight="true" outlineLevel="0" collapsed="false">
      <c r="A303" s="7" t="s">
        <v>1421</v>
      </c>
      <c r="B303" s="7" t="s">
        <v>1422</v>
      </c>
      <c r="C303" s="14" t="s">
        <v>1423</v>
      </c>
      <c r="D303" s="8" t="str">
        <f aca="false">"Osterholz "&amp;F303</f>
        <v>Osterholz 104c</v>
      </c>
      <c r="E303" s="8" t="str">
        <f aca="false">G303&amp;", "&amp;H303&amp;", "&amp;I303&amp;" u. "&amp;J303</f>
        <v>Lachmund, Joh., Wirt u. Krämer</v>
      </c>
      <c r="F303" s="15" t="s">
        <v>1424</v>
      </c>
      <c r="G303" s="8" t="s">
        <v>1026</v>
      </c>
      <c r="H303" s="8" t="s">
        <v>79</v>
      </c>
      <c r="I303" s="8" t="s">
        <v>484</v>
      </c>
      <c r="J303" s="8" t="s">
        <v>477</v>
      </c>
      <c r="K303" s="7" t="s">
        <v>1425</v>
      </c>
      <c r="L303" s="8" t="str">
        <f aca="false">"https://www.openstreetmap.org/?mlat="&amp;MID(A303,1,9)&amp;"&amp;mlon="&amp;MID(B303,1,8)&amp;"#map=18/"&amp;MID(A303,1,9)&amp;"/"&amp;MID(B303,1,8)</f>
        <v>https://www.openstreetmap.org/?mlat=53.05858&amp;mlon=8.94152#map=18/53.05858/8.94152</v>
      </c>
      <c r="M303" s="8" t="str">
        <f aca="false">"https://opentopomap.org/#marker=17/"&amp;MID(A303,1,9)&amp;"/"&amp;MID(B303,1,8)</f>
        <v>https://opentopomap.org/#marker=17/53.05858/8.94152</v>
      </c>
    </row>
    <row r="304" customFormat="false" ht="14.15" hidden="false" customHeight="true" outlineLevel="0" collapsed="false">
      <c r="A304" s="7" t="s">
        <v>1426</v>
      </c>
      <c r="B304" s="7" t="s">
        <v>1427</v>
      </c>
      <c r="C304" s="14" t="s">
        <v>1428</v>
      </c>
      <c r="D304" s="8" t="str">
        <f aca="false">"Osterholz "&amp;F304</f>
        <v>Osterholz 104d</v>
      </c>
      <c r="E304" s="8" t="str">
        <f aca="false">G304&amp;", "&amp;H304&amp;", "&amp;I304</f>
        <v>Dierks, H., Arbeiter</v>
      </c>
      <c r="F304" s="15" t="s">
        <v>1429</v>
      </c>
      <c r="G304" s="8" t="s">
        <v>1430</v>
      </c>
      <c r="H304" s="8" t="s">
        <v>1431</v>
      </c>
      <c r="I304" s="8" t="s">
        <v>124</v>
      </c>
      <c r="J304" s="8"/>
      <c r="K304" s="7" t="s">
        <v>1432</v>
      </c>
      <c r="L304" s="8" t="str">
        <f aca="false">"https://www.openstreetmap.org/?mlat="&amp;MID(A304,1,9)&amp;"&amp;mlon="&amp;MID(B304,1,8)&amp;"#map=18/"&amp;MID(A304,1,9)&amp;"/"&amp;MID(B304,1,8)</f>
        <v>https://www.openstreetmap.org/?mlat=53.05876&amp;mlon=8.93826#map=18/53.05876/8.93826</v>
      </c>
      <c r="M304" s="8" t="str">
        <f aca="false">"https://opentopomap.org/#marker=17/"&amp;MID(A304,1,9)&amp;"/"&amp;MID(B304,1,8)</f>
        <v>https://opentopomap.org/#marker=17/53.05876/8.93826</v>
      </c>
    </row>
    <row r="305" customFormat="false" ht="14.15" hidden="false" customHeight="true" outlineLevel="0" collapsed="false">
      <c r="A305" s="7" t="s">
        <v>1433</v>
      </c>
      <c r="B305" s="7" t="s">
        <v>1434</v>
      </c>
      <c r="C305" s="14" t="s">
        <v>1435</v>
      </c>
      <c r="D305" s="8" t="str">
        <f aca="false">"Osterholz "&amp;F305</f>
        <v>Osterholz 104e</v>
      </c>
      <c r="E305" s="8" t="str">
        <f aca="false">G305&amp;", "&amp;H305&amp;", "&amp;I305</f>
        <v>Lüdeke, Joh., Sattler</v>
      </c>
      <c r="F305" s="15" t="s">
        <v>1436</v>
      </c>
      <c r="G305" s="8" t="s">
        <v>1437</v>
      </c>
      <c r="H305" s="8" t="s">
        <v>79</v>
      </c>
      <c r="I305" s="8" t="s">
        <v>1438</v>
      </c>
      <c r="J305" s="8"/>
      <c r="K305" s="7" t="s">
        <v>1439</v>
      </c>
      <c r="L305" s="8" t="str">
        <f aca="false">"https://www.openstreetmap.org/?mlat="&amp;MID(A305,1,9)&amp;"&amp;mlon="&amp;MID(B305,1,8)&amp;"#map=18/"&amp;MID(A305,1,9)&amp;"/"&amp;MID(B305,1,8)</f>
        <v>https://www.openstreetmap.org/?mlat=53.05877&amp;mlon=8.93815#map=18/53.05877/8.93815</v>
      </c>
      <c r="M305" s="8" t="str">
        <f aca="false">"https://opentopomap.org/#marker=17/"&amp;MID(A305,1,9)&amp;"/"&amp;MID(B305,1,8)</f>
        <v>https://opentopomap.org/#marker=17/53.05877/8.93815</v>
      </c>
    </row>
    <row r="306" customFormat="false" ht="14.15" hidden="false" customHeight="true" outlineLevel="0" collapsed="false">
      <c r="A306" s="7" t="s">
        <v>1433</v>
      </c>
      <c r="B306" s="7" t="s">
        <v>1434</v>
      </c>
      <c r="C306" s="14" t="s">
        <v>1435</v>
      </c>
      <c r="D306" s="8" t="str">
        <f aca="false">"Osterholz "&amp;F306</f>
        <v>Osterholz 104e</v>
      </c>
      <c r="E306" s="8" t="str">
        <f aca="false">G306&amp;", "&amp;H306&amp;", "&amp;I306</f>
        <v>Müller, Karl, Arbeiter</v>
      </c>
      <c r="F306" s="15" t="s">
        <v>1436</v>
      </c>
      <c r="G306" s="8" t="s">
        <v>162</v>
      </c>
      <c r="H306" s="8" t="s">
        <v>138</v>
      </c>
      <c r="I306" s="8" t="s">
        <v>124</v>
      </c>
      <c r="J306" s="8"/>
      <c r="K306" s="7" t="s">
        <v>1439</v>
      </c>
      <c r="L306" s="8" t="str">
        <f aca="false">"https://www.openstreetmap.org/?mlat="&amp;MID(A306,1,9)&amp;"&amp;mlon="&amp;MID(B306,1,8)&amp;"#map=18/"&amp;MID(A306,1,9)&amp;"/"&amp;MID(B306,1,8)</f>
        <v>https://www.openstreetmap.org/?mlat=53.05877&amp;mlon=8.93815#map=18/53.05877/8.93815</v>
      </c>
      <c r="M306" s="8" t="str">
        <f aca="false">"https://opentopomap.org/#marker=17/"&amp;MID(A306,1,9)&amp;"/"&amp;MID(B306,1,8)</f>
        <v>https://opentopomap.org/#marker=17/53.05877/8.93815</v>
      </c>
    </row>
    <row r="307" customFormat="false" ht="14.15" hidden="false" customHeight="true" outlineLevel="0" collapsed="false">
      <c r="A307" s="7" t="s">
        <v>1440</v>
      </c>
      <c r="B307" s="7" t="s">
        <v>1441</v>
      </c>
      <c r="C307" s="14" t="s">
        <v>1442</v>
      </c>
      <c r="D307" s="8" t="str">
        <f aca="false">"Osterholz "&amp;F307</f>
        <v>Osterholz 105</v>
      </c>
      <c r="E307" s="8" t="str">
        <f aca="false">G307&amp;", "&amp;H307&amp;", "&amp;I307</f>
        <v>Puls, Alb., Wirt</v>
      </c>
      <c r="F307" s="15" t="n">
        <v>105</v>
      </c>
      <c r="G307" s="8" t="s">
        <v>795</v>
      </c>
      <c r="H307" s="8" t="s">
        <v>433</v>
      </c>
      <c r="I307" s="8" t="s">
        <v>484</v>
      </c>
      <c r="J307" s="8"/>
      <c r="K307" s="7" t="s">
        <v>1443</v>
      </c>
      <c r="L307" s="8" t="str">
        <f aca="false">"https://www.openstreetmap.org/?mlat="&amp;MID(A307,1,9)&amp;"&amp;mlon="&amp;MID(B307,1,8)&amp;"#map=18/"&amp;MID(A307,1,9)&amp;"/"&amp;MID(B307,1,8)</f>
        <v>https://www.openstreetmap.org/?mlat=53.05886&amp;mlon=8.93683#map=18/53.05886/8.93683</v>
      </c>
      <c r="M307" s="8" t="str">
        <f aca="false">"https://opentopomap.org/#marker=17/"&amp;MID(A307,1,9)&amp;"/"&amp;MID(B307,1,8)</f>
        <v>https://opentopomap.org/#marker=17/53.05886/8.93683</v>
      </c>
    </row>
    <row r="308" customFormat="false" ht="14.15" hidden="false" customHeight="true" outlineLevel="0" collapsed="false">
      <c r="A308" s="7" t="s">
        <v>1444</v>
      </c>
      <c r="B308" s="7" t="s">
        <v>1445</v>
      </c>
      <c r="C308" s="14" t="s">
        <v>1446</v>
      </c>
      <c r="D308" s="8" t="str">
        <f aca="false">"Osterholz "&amp;F308</f>
        <v>Osterholz 105a</v>
      </c>
      <c r="E308" s="8" t="str">
        <f aca="false">G308&amp;", "&amp;H308&amp;", "&amp;I308</f>
        <v>Rowohlt, Joh., Arbeiter</v>
      </c>
      <c r="F308" s="15" t="s">
        <v>1447</v>
      </c>
      <c r="G308" s="8" t="s">
        <v>1448</v>
      </c>
      <c r="H308" s="8" t="s">
        <v>79</v>
      </c>
      <c r="I308" s="8" t="s">
        <v>124</v>
      </c>
      <c r="J308" s="8"/>
      <c r="K308" s="7" t="s">
        <v>1449</v>
      </c>
      <c r="L308" s="8" t="str">
        <f aca="false">"https://www.openstreetmap.org/?mlat="&amp;MID(A308,1,9)&amp;"&amp;mlon="&amp;MID(B308,1,8)&amp;"#map=18/"&amp;MID(A308,1,9)&amp;"/"&amp;MID(B308,1,8)</f>
        <v>https://www.openstreetmap.org/?mlat=53.06123&amp;mlon=8.93766#map=18/53.06123/8.93766</v>
      </c>
      <c r="M308" s="8" t="str">
        <f aca="false">"https://opentopomap.org/#marker=17/"&amp;MID(A308,1,9)&amp;"/"&amp;MID(B308,1,8)</f>
        <v>https://opentopomap.org/#marker=17/53.06123/8.93766</v>
      </c>
    </row>
    <row r="309" customFormat="false" ht="14.15" hidden="false" customHeight="true" outlineLevel="0" collapsed="false">
      <c r="A309" s="7" t="s">
        <v>1450</v>
      </c>
      <c r="B309" s="7" t="s">
        <v>1451</v>
      </c>
      <c r="C309" s="14" t="s">
        <v>1452</v>
      </c>
      <c r="D309" s="8" t="str">
        <f aca="false">"Osterholz "&amp;F309</f>
        <v>Osterholz 105b</v>
      </c>
      <c r="E309" s="8" t="str">
        <f aca="false">G309&amp;", "&amp;H309&amp;", "&amp;I309</f>
        <v>Meier, Herm., Arbeiter</v>
      </c>
      <c r="F309" s="15" t="s">
        <v>1453</v>
      </c>
      <c r="G309" s="8" t="s">
        <v>207</v>
      </c>
      <c r="H309" s="8" t="s">
        <v>86</v>
      </c>
      <c r="I309" s="8" t="s">
        <v>124</v>
      </c>
      <c r="J309" s="8"/>
      <c r="K309" s="7" t="s">
        <v>1454</v>
      </c>
      <c r="L309" s="8" t="str">
        <f aca="false">"https://www.openstreetmap.org/?mlat="&amp;MID(A309,1,9)&amp;"&amp;mlon="&amp;MID(B309,1,8)&amp;"#map=18/"&amp;MID(A309,1,9)&amp;"/"&amp;MID(B309,1,8)</f>
        <v>https://www.openstreetmap.org/?mlat=53.06125&amp;mlon=8.93754#map=18/53.06125/8.93754</v>
      </c>
      <c r="M309" s="8" t="str">
        <f aca="false">"https://opentopomap.org/#marker=17/"&amp;MID(A309,1,9)&amp;"/"&amp;MID(B309,1,8)</f>
        <v>https://opentopomap.org/#marker=17/53.06125/8.93754</v>
      </c>
    </row>
    <row r="310" customFormat="false" ht="14.15" hidden="false" customHeight="true" outlineLevel="0" collapsed="false">
      <c r="A310" s="7" t="s">
        <v>1455</v>
      </c>
      <c r="B310" s="7" t="s">
        <v>1456</v>
      </c>
      <c r="C310" s="14" t="s">
        <v>1457</v>
      </c>
      <c r="D310" s="8" t="str">
        <f aca="false">"Osterholz "&amp;F310</f>
        <v>Osterholz 106</v>
      </c>
      <c r="E310" s="8" t="str">
        <f aca="false">G310&amp;", "&amp;H310&amp;", "&amp;I310</f>
        <v>Sengstacke, Hinr., Arbeiter</v>
      </c>
      <c r="F310" s="15" t="n">
        <v>106</v>
      </c>
      <c r="G310" s="8" t="s">
        <v>212</v>
      </c>
      <c r="H310" s="8" t="s">
        <v>116</v>
      </c>
      <c r="I310" s="8" t="s">
        <v>124</v>
      </c>
      <c r="J310" s="8"/>
      <c r="K310" s="7" t="s">
        <v>1458</v>
      </c>
      <c r="L310" s="8" t="str">
        <f aca="false">"https://www.openstreetmap.org/?mlat="&amp;MID(A310,1,9)&amp;"&amp;mlon="&amp;MID(B310,1,8)&amp;"#map=18/"&amp;MID(A310,1,9)&amp;"/"&amp;MID(B310,1,8)</f>
        <v>https://www.openstreetmap.org/?mlat=53.05904&amp;mlon=8.93658#map=18/53.05904/8.93658</v>
      </c>
      <c r="M310" s="8" t="str">
        <f aca="false">"https://opentopomap.org/#marker=17/"&amp;MID(A310,1,9)&amp;"/"&amp;MID(B310,1,8)</f>
        <v>https://opentopomap.org/#marker=17/53.05904/8.93658</v>
      </c>
    </row>
    <row r="311" customFormat="false" ht="14.15" hidden="false" customHeight="true" outlineLevel="0" collapsed="false">
      <c r="A311" s="7" t="s">
        <v>1459</v>
      </c>
      <c r="B311" s="7" t="s">
        <v>1460</v>
      </c>
      <c r="C311" s="14" t="s">
        <v>1461</v>
      </c>
      <c r="D311" s="8" t="str">
        <f aca="false">"Osterholz "&amp;F311</f>
        <v>Osterholz 106a</v>
      </c>
      <c r="E311" s="8" t="str">
        <f aca="false">G311&amp;", "&amp;H311&amp;", "&amp;I311</f>
        <v>Heidorn, Herm., Arbeiter</v>
      </c>
      <c r="F311" s="15" t="s">
        <v>1462</v>
      </c>
      <c r="G311" s="8" t="s">
        <v>920</v>
      </c>
      <c r="H311" s="8" t="s">
        <v>86</v>
      </c>
      <c r="I311" s="8" t="s">
        <v>124</v>
      </c>
      <c r="J311" s="8"/>
      <c r="K311" s="7" t="s">
        <v>1463</v>
      </c>
      <c r="L311" s="8" t="str">
        <f aca="false">"https://www.openstreetmap.org/?mlat="&amp;MID(A311,1,9)&amp;"&amp;mlon="&amp;MID(B311,1,8)&amp;"#map=18/"&amp;MID(A311,1,9)&amp;"/"&amp;MID(B311,1,8)</f>
        <v>https://www.openstreetmap.org/?mlat=53.05945&amp;mlon=8.93668#map=18/53.05945/8.93668</v>
      </c>
      <c r="M311" s="8" t="str">
        <f aca="false">"https://opentopomap.org/#marker=17/"&amp;MID(A311,1,9)&amp;"/"&amp;MID(B311,1,8)</f>
        <v>https://opentopomap.org/#marker=17/53.05945/8.93668</v>
      </c>
    </row>
    <row r="312" customFormat="false" ht="14.15" hidden="false" customHeight="true" outlineLevel="0" collapsed="false">
      <c r="A312" s="7" t="s">
        <v>1464</v>
      </c>
      <c r="B312" s="7" t="s">
        <v>1465</v>
      </c>
      <c r="C312" s="14" t="s">
        <v>1466</v>
      </c>
      <c r="D312" s="8" t="str">
        <f aca="false">"Osterholz "&amp;F312</f>
        <v>Osterholz 106b</v>
      </c>
      <c r="E312" s="8" t="str">
        <f aca="false">G312&amp;", "&amp;H312&amp;", "&amp;I312</f>
        <v>Möhlenbrock, Friedr., Zimmermann</v>
      </c>
      <c r="F312" s="15" t="s">
        <v>1467</v>
      </c>
      <c r="G312" s="8" t="s">
        <v>450</v>
      </c>
      <c r="H312" s="8" t="s">
        <v>365</v>
      </c>
      <c r="I312" s="8" t="s">
        <v>317</v>
      </c>
      <c r="J312" s="8"/>
      <c r="K312" s="7" t="s">
        <v>1468</v>
      </c>
      <c r="L312" s="8" t="str">
        <f aca="false">"https://www.openstreetmap.org/?mlat="&amp;MID(A312,1,9)&amp;"&amp;mlon="&amp;MID(B312,1,8)&amp;"#map=18/"&amp;MID(A312,1,9)&amp;"/"&amp;MID(B312,1,8)</f>
        <v>https://www.openstreetmap.org/?mlat=53.05937&amp;mlon=8.93665#map=18/53.05937/8.93665</v>
      </c>
      <c r="M312" s="8" t="str">
        <f aca="false">"https://opentopomap.org/#marker=17/"&amp;MID(A312,1,9)&amp;"/"&amp;MID(B312,1,8)</f>
        <v>https://opentopomap.org/#marker=17/53.05937/8.93665</v>
      </c>
    </row>
    <row r="313" customFormat="false" ht="14.15" hidden="false" customHeight="true" outlineLevel="0" collapsed="false">
      <c r="A313" s="7" t="s">
        <v>1469</v>
      </c>
      <c r="B313" s="7" t="s">
        <v>1470</v>
      </c>
      <c r="C313" s="14" t="s">
        <v>1471</v>
      </c>
      <c r="D313" s="8" t="str">
        <f aca="false">"Osterholz "&amp;F313</f>
        <v>Osterholz 107</v>
      </c>
      <c r="E313" s="8" t="str">
        <f aca="false">G313&amp;", "&amp;H313&amp;", "&amp;I313</f>
        <v>Beckfeld, Chr., Schuhmacher</v>
      </c>
      <c r="F313" s="15" t="n">
        <v>107</v>
      </c>
      <c r="G313" s="8" t="s">
        <v>1472</v>
      </c>
      <c r="H313" s="8" t="s">
        <v>157</v>
      </c>
      <c r="I313" s="8" t="s">
        <v>1057</v>
      </c>
      <c r="J313" s="8"/>
      <c r="K313" s="7" t="s">
        <v>1473</v>
      </c>
      <c r="L313" s="8" t="str">
        <f aca="false">"https://www.openstreetmap.org/?mlat="&amp;MID(A313,1,9)&amp;"&amp;mlon="&amp;MID(B313,1,8)&amp;"#map=18/"&amp;MID(A313,1,9)&amp;"/"&amp;MID(B313,1,8)</f>
        <v>https://www.openstreetmap.org/?mlat=53.05954&amp;mlon=8.93651#map=18/53.05954/8.93651</v>
      </c>
      <c r="M313" s="8" t="str">
        <f aca="false">"https://opentopomap.org/#marker=17/"&amp;MID(A313,1,9)&amp;"/"&amp;MID(B313,1,8)</f>
        <v>https://opentopomap.org/#marker=17/53.05954/8.93651</v>
      </c>
    </row>
    <row r="314" customFormat="false" ht="14.15" hidden="false" customHeight="true" outlineLevel="0" collapsed="false">
      <c r="A314" s="7" t="s">
        <v>1474</v>
      </c>
      <c r="B314" s="7" t="s">
        <v>1475</v>
      </c>
      <c r="C314" s="14" t="s">
        <v>1476</v>
      </c>
      <c r="D314" s="8" t="str">
        <f aca="false">"Osterholz "&amp;F314</f>
        <v>Osterholz 108</v>
      </c>
      <c r="E314" s="8" t="str">
        <f aca="false">G314&amp;", "&amp;H314&amp;", "&amp;I314</f>
        <v>Meyer, Hinr., Bleicher</v>
      </c>
      <c r="F314" s="15" t="n">
        <v>108</v>
      </c>
      <c r="G314" s="8" t="s">
        <v>303</v>
      </c>
      <c r="H314" s="8" t="s">
        <v>116</v>
      </c>
      <c r="I314" s="8" t="s">
        <v>1477</v>
      </c>
      <c r="J314" s="8"/>
      <c r="K314" s="7" t="s">
        <v>1478</v>
      </c>
      <c r="L314" s="8" t="str">
        <f aca="false">"https://www.openstreetmap.org/?mlat="&amp;MID(A314,1,9)&amp;"&amp;mlon="&amp;MID(B314,1,8)&amp;"#map=18/"&amp;MID(A314,1,9)&amp;"/"&amp;MID(B314,1,8)</f>
        <v>https://www.openstreetmap.org/?mlat=53.05973&amp;mlon=8.93626#map=18/53.05973/8.93626</v>
      </c>
      <c r="M314" s="8" t="str">
        <f aca="false">"https://opentopomap.org/#marker=17/"&amp;MID(A314,1,9)&amp;"/"&amp;MID(B314,1,8)</f>
        <v>https://opentopomap.org/#marker=17/53.05973/8.93626</v>
      </c>
    </row>
    <row r="315" customFormat="false" ht="14.15" hidden="false" customHeight="true" outlineLevel="0" collapsed="false">
      <c r="A315" s="7" t="s">
        <v>1479</v>
      </c>
      <c r="B315" s="7" t="s">
        <v>1480</v>
      </c>
      <c r="C315" s="14" t="s">
        <v>1481</v>
      </c>
      <c r="D315" s="8" t="str">
        <f aca="false">"Osterholz "&amp;F315</f>
        <v>Osterholz 109</v>
      </c>
      <c r="E315" s="8" t="str">
        <f aca="false">G315&amp;", "&amp;H315&amp;", "&amp;I315&amp;"ei"</f>
        <v>Ellmers, Sophie, Bäckerei</v>
      </c>
      <c r="F315" s="15" t="n">
        <v>109</v>
      </c>
      <c r="G315" s="8" t="s">
        <v>408</v>
      </c>
      <c r="H315" s="8" t="s">
        <v>1482</v>
      </c>
      <c r="I315" s="8" t="s">
        <v>561</v>
      </c>
      <c r="J315" s="8"/>
      <c r="K315" s="7" t="s">
        <v>1483</v>
      </c>
      <c r="L315" s="8" t="str">
        <f aca="false">"https://www.openstreetmap.org/?mlat="&amp;MID(A315,1,9)&amp;"&amp;mlon="&amp;MID(B315,1,8)&amp;"#map=18/"&amp;MID(A315,1,9)&amp;"/"&amp;MID(B315,1,8)</f>
        <v>https://www.openstreetmap.org/?mlat=53.05993&amp;mlon=8.93591#map=18/53.05993/8.93591</v>
      </c>
      <c r="M315" s="8" t="str">
        <f aca="false">"https://opentopomap.org/#marker=17/"&amp;MID(A315,1,9)&amp;"/"&amp;MID(B315,1,8)</f>
        <v>https://opentopomap.org/#marker=17/53.05993/8.93591</v>
      </c>
    </row>
    <row r="316" customFormat="false" ht="14.15" hidden="false" customHeight="true" outlineLevel="0" collapsed="false">
      <c r="A316" s="7" t="s">
        <v>1479</v>
      </c>
      <c r="B316" s="7" t="s">
        <v>1480</v>
      </c>
      <c r="C316" s="14" t="s">
        <v>1481</v>
      </c>
      <c r="D316" s="8" t="str">
        <f aca="false">"Osterholz "&amp;F316</f>
        <v>Osterholz 109</v>
      </c>
      <c r="E316" s="8" t="str">
        <f aca="false">G316&amp;", "&amp;H316&amp;", "&amp;I316</f>
        <v>Schumacher, Gerhard, Wwe.</v>
      </c>
      <c r="F316" s="15" t="n">
        <v>109</v>
      </c>
      <c r="G316" s="8" t="s">
        <v>646</v>
      </c>
      <c r="H316" s="8" t="s">
        <v>1484</v>
      </c>
      <c r="I316" s="8" t="s">
        <v>94</v>
      </c>
      <c r="J316" s="8"/>
      <c r="K316" s="7" t="s">
        <v>1483</v>
      </c>
      <c r="L316" s="8" t="str">
        <f aca="false">"https://www.openstreetmap.org/?mlat="&amp;MID(A316,1,9)&amp;"&amp;mlon="&amp;MID(B316,1,8)&amp;"#map=18/"&amp;MID(A316,1,9)&amp;"/"&amp;MID(B316,1,8)</f>
        <v>https://www.openstreetmap.org/?mlat=53.05993&amp;mlon=8.93591#map=18/53.05993/8.93591</v>
      </c>
      <c r="M316" s="8" t="str">
        <f aca="false">"https://opentopomap.org/#marker=17/"&amp;MID(A316,1,9)&amp;"/"&amp;MID(B316,1,8)</f>
        <v>https://opentopomap.org/#marker=17/53.05993/8.93591</v>
      </c>
    </row>
    <row r="317" customFormat="false" ht="14.15" hidden="false" customHeight="true" outlineLevel="0" collapsed="false">
      <c r="A317" s="7" t="s">
        <v>1485</v>
      </c>
      <c r="B317" s="7" t="s">
        <v>1486</v>
      </c>
      <c r="C317" s="14" t="s">
        <v>1487</v>
      </c>
      <c r="D317" s="8" t="str">
        <f aca="false">"Osterholz "&amp;F317</f>
        <v>Osterholz 110</v>
      </c>
      <c r="E317" s="8" t="str">
        <f aca="false">G317&amp;", "&amp;H317&amp;", "&amp;J317</f>
        <v>Stumpe, Siegm., Landgut</v>
      </c>
      <c r="F317" s="15" t="n">
        <v>110</v>
      </c>
      <c r="G317" s="8" t="s">
        <v>1488</v>
      </c>
      <c r="H317" s="8" t="s">
        <v>1489</v>
      </c>
      <c r="I317" s="8"/>
      <c r="J317" s="8" t="s">
        <v>1120</v>
      </c>
      <c r="K317" s="7" t="s">
        <v>1490</v>
      </c>
      <c r="L317" s="8" t="str">
        <f aca="false">"https://www.openstreetmap.org/?mlat="&amp;MID(A317,1,9)&amp;"&amp;mlon="&amp;MID(B317,1,8)&amp;"#map=18/"&amp;MID(A317,1,9)&amp;"/"&amp;MID(B317,1,8)</f>
        <v>https://www.openstreetmap.org/?mlat=53.05927&amp;mlon=8.93463#map=18/53.05927/8.93463</v>
      </c>
      <c r="M317" s="8" t="str">
        <f aca="false">"https://opentopomap.org/#marker=17/"&amp;MID(A317,1,9)&amp;"/"&amp;MID(B317,1,8)</f>
        <v>https://opentopomap.org/#marker=17/53.05927/8.93463</v>
      </c>
    </row>
    <row r="318" customFormat="false" ht="14.15" hidden="false" customHeight="true" outlineLevel="0" collapsed="false">
      <c r="A318" s="7" t="s">
        <v>1491</v>
      </c>
      <c r="B318" s="7" t="s">
        <v>1492</v>
      </c>
      <c r="C318" s="14" t="s">
        <v>1493</v>
      </c>
      <c r="D318" s="8" t="str">
        <f aca="false">"Osterholz "&amp;F318</f>
        <v>Osterholz 110</v>
      </c>
      <c r="E318" s="8" t="str">
        <f aca="false">G318&amp;", "&amp;H318&amp;", "&amp;I318</f>
        <v>Eilers, Diedr., Gärtner</v>
      </c>
      <c r="F318" s="15" t="n">
        <v>110</v>
      </c>
      <c r="G318" s="8" t="s">
        <v>1494</v>
      </c>
      <c r="H318" s="8" t="s">
        <v>123</v>
      </c>
      <c r="I318" s="8" t="s">
        <v>781</v>
      </c>
      <c r="J318" s="8"/>
      <c r="K318" s="7" t="s">
        <v>1495</v>
      </c>
      <c r="L318" s="8" t="str">
        <f aca="false">"https://www.openstreetmap.org/?mlat="&amp;MID(A318,1,9)&amp;"&amp;mlon="&amp;MID(B318,1,8)&amp;"#map=18/"&amp;MID(A318,1,9)&amp;"/"&amp;MID(B318,1,8)</f>
        <v>https://www.openstreetmap.org/?mlat=53.0595&amp;mlon=8.93507#map=18/53.0595/8.93507</v>
      </c>
      <c r="M318" s="8" t="str">
        <f aca="false">"https://opentopomap.org/#marker=17/"&amp;MID(A318,1,9)&amp;"/"&amp;MID(B318,1,8)</f>
        <v>https://opentopomap.org/#marker=17/53.0595/8.93507</v>
      </c>
    </row>
    <row r="319" customFormat="false" ht="14.15" hidden="false" customHeight="true" outlineLevel="0" collapsed="false">
      <c r="A319" s="7" t="s">
        <v>1496</v>
      </c>
      <c r="B319" s="7" t="s">
        <v>1497</v>
      </c>
      <c r="C319" s="14" t="s">
        <v>1498</v>
      </c>
      <c r="D319" s="8" t="str">
        <f aca="false">"Osterholz "&amp;F319</f>
        <v>Osterholz 110a</v>
      </c>
      <c r="E319" s="8" t="str">
        <f aca="false">G319&amp;", "&amp;H319&amp;", "&amp;I319</f>
        <v>Storck, Johann, Arbeiter</v>
      </c>
      <c r="F319" s="15" t="s">
        <v>1499</v>
      </c>
      <c r="G319" s="8" t="s">
        <v>1500</v>
      </c>
      <c r="H319" s="8" t="s">
        <v>630</v>
      </c>
      <c r="I319" s="8" t="s">
        <v>124</v>
      </c>
      <c r="J319" s="8"/>
      <c r="K319" s="7" t="s">
        <v>1501</v>
      </c>
      <c r="L319" s="8" t="str">
        <f aca="false">"https://www.openstreetmap.org/?mlat="&amp;MID(A319,1,9)&amp;"&amp;mlon="&amp;MID(B319,1,8)&amp;"#map=18/"&amp;MID(A319,1,9)&amp;"/"&amp;MID(B319,1,8)</f>
        <v>https://www.openstreetmap.org/?mlat=53.06198&amp;mlon=8.93537#map=18/53.06198/8.93537</v>
      </c>
      <c r="M319" s="8" t="str">
        <f aca="false">"https://opentopomap.org/#marker=17/"&amp;MID(A319,1,9)&amp;"/"&amp;MID(B319,1,8)</f>
        <v>https://opentopomap.org/#marker=17/53.06198/8.93537</v>
      </c>
    </row>
    <row r="320" customFormat="false" ht="14.15" hidden="false" customHeight="true" outlineLevel="0" collapsed="false">
      <c r="A320" s="7" t="s">
        <v>1502</v>
      </c>
      <c r="B320" s="7" t="s">
        <v>1503</v>
      </c>
      <c r="C320" s="14" t="s">
        <v>1504</v>
      </c>
      <c r="D320" s="8" t="str">
        <f aca="false">"Osterholz "&amp;F320</f>
        <v>Osterholz 110b</v>
      </c>
      <c r="E320" s="8" t="str">
        <f aca="false">G320&amp;", "&amp;H320&amp;", "&amp;I320</f>
        <v>Kaars, Christ., Wwe.</v>
      </c>
      <c r="F320" s="15" t="s">
        <v>1505</v>
      </c>
      <c r="G320" s="8" t="s">
        <v>1506</v>
      </c>
      <c r="H320" s="8" t="s">
        <v>350</v>
      </c>
      <c r="I320" s="8" t="s">
        <v>94</v>
      </c>
      <c r="J320" s="8"/>
      <c r="K320" s="7" t="s">
        <v>1507</v>
      </c>
      <c r="L320" s="8" t="str">
        <f aca="false">"https://www.openstreetmap.org/?mlat="&amp;MID(A320,1,9)&amp;"&amp;mlon="&amp;MID(B320,1,8)&amp;"#map=18/"&amp;MID(A320,1,9)&amp;"/"&amp;MID(B320,1,8)</f>
        <v>https://www.openstreetmap.org/?mlat=53.06199&amp;mlon=8.93529#map=18/53.06199/8.93529</v>
      </c>
      <c r="M320" s="8" t="str">
        <f aca="false">"https://opentopomap.org/#marker=17/"&amp;MID(A320,1,9)&amp;"/"&amp;MID(B320,1,8)</f>
        <v>https://opentopomap.org/#marker=17/53.06199/8.93529</v>
      </c>
    </row>
    <row r="321" customFormat="false" ht="14.15" hidden="false" customHeight="true" outlineLevel="0" collapsed="false">
      <c r="A321" s="7" t="s">
        <v>1502</v>
      </c>
      <c r="B321" s="7" t="s">
        <v>1503</v>
      </c>
      <c r="C321" s="14" t="s">
        <v>1504</v>
      </c>
      <c r="D321" s="8" t="str">
        <f aca="false">"Osterholz "&amp;F321</f>
        <v>Osterholz 110b</v>
      </c>
      <c r="E321" s="8" t="str">
        <f aca="false">G321&amp;", "&amp;H321&amp;", "&amp;I321</f>
        <v>Meier, Johann, Arbeiter</v>
      </c>
      <c r="F321" s="15" t="s">
        <v>1505</v>
      </c>
      <c r="G321" s="8" t="s">
        <v>207</v>
      </c>
      <c r="H321" s="8" t="s">
        <v>630</v>
      </c>
      <c r="I321" s="8" t="s">
        <v>124</v>
      </c>
      <c r="J321" s="8"/>
      <c r="K321" s="7" t="s">
        <v>1507</v>
      </c>
      <c r="L321" s="8" t="str">
        <f aca="false">"https://www.openstreetmap.org/?mlat="&amp;MID(A321,1,9)&amp;"&amp;mlon="&amp;MID(B321,1,8)&amp;"#map=18/"&amp;MID(A321,1,9)&amp;"/"&amp;MID(B321,1,8)</f>
        <v>https://www.openstreetmap.org/?mlat=53.06199&amp;mlon=8.93529#map=18/53.06199/8.93529</v>
      </c>
      <c r="M321" s="8" t="str">
        <f aca="false">"https://opentopomap.org/#marker=17/"&amp;MID(A321,1,9)&amp;"/"&amp;MID(B321,1,8)</f>
        <v>https://opentopomap.org/#marker=17/53.06199/8.93529</v>
      </c>
    </row>
    <row r="322" customFormat="false" ht="14.15" hidden="false" customHeight="true" outlineLevel="0" collapsed="false">
      <c r="A322" s="7" t="s">
        <v>1508</v>
      </c>
      <c r="B322" s="7" t="s">
        <v>1509</v>
      </c>
      <c r="C322" s="14" t="s">
        <v>1510</v>
      </c>
      <c r="D322" s="8" t="str">
        <f aca="false">"Osterholz "&amp;F322</f>
        <v>Osterholz 111</v>
      </c>
      <c r="E322" s="8" t="str">
        <f aca="false">G322&amp;", "&amp;H322&amp;", "&amp;I322</f>
        <v>Dohrmann, Joh., Bahnwärter</v>
      </c>
      <c r="F322" s="15" t="n">
        <v>111</v>
      </c>
      <c r="G322" s="8" t="s">
        <v>941</v>
      </c>
      <c r="H322" s="8" t="s">
        <v>79</v>
      </c>
      <c r="I322" s="8" t="s">
        <v>1239</v>
      </c>
      <c r="J322" s="8"/>
      <c r="K322" s="7" t="s">
        <v>1511</v>
      </c>
      <c r="L322" s="8" t="str">
        <f aca="false">"https://www.openstreetmap.org/?mlat="&amp;MID(A322,1,9)&amp;"&amp;mlon="&amp;MID(B322,1,8)&amp;"#map=18/"&amp;MID(A322,1,9)&amp;"/"&amp;MID(B322,1,8)</f>
        <v>https://www.openstreetmap.org/?mlat=53.062567&amp;mlon=8.93154#map=18/53.062567/8.93154</v>
      </c>
      <c r="M322" s="8" t="str">
        <f aca="false">"https://opentopomap.org/#marker=17/"&amp;MID(A322,1,9)&amp;"/"&amp;MID(B322,1,8)</f>
        <v>https://opentopomap.org/#marker=17/53.062567/8.93154</v>
      </c>
    </row>
    <row r="323" customFormat="false" ht="14.15" hidden="false" customHeight="true" outlineLevel="0" collapsed="false">
      <c r="A323" s="7" t="s">
        <v>1496</v>
      </c>
      <c r="B323" s="7" t="s">
        <v>944</v>
      </c>
      <c r="C323" s="14" t="s">
        <v>1512</v>
      </c>
      <c r="D323" s="8" t="str">
        <f aca="false">"Osterholz "&amp;F323</f>
        <v>Osterholz 112</v>
      </c>
      <c r="E323" s="8" t="str">
        <f aca="false">G323&amp;", "&amp;H323&amp;", "&amp;I323</f>
        <v>Bischoff, Joh., Arbeiter</v>
      </c>
      <c r="F323" s="15" t="n">
        <v>112</v>
      </c>
      <c r="G323" s="8" t="s">
        <v>663</v>
      </c>
      <c r="H323" s="8" t="s">
        <v>79</v>
      </c>
      <c r="I323" s="8" t="s">
        <v>124</v>
      </c>
      <c r="J323" s="8"/>
      <c r="K323" s="7" t="s">
        <v>1513</v>
      </c>
      <c r="L323" s="8" t="str">
        <f aca="false">"https://www.openstreetmap.org/?mlat="&amp;MID(A323,1,9)&amp;"&amp;mlon="&amp;MID(B323,1,8)&amp;"#map=18/"&amp;MID(A323,1,9)&amp;"/"&amp;MID(B323,1,8)</f>
        <v>https://www.openstreetmap.org/?mlat=53.06198&amp;mlon=8.93133#map=18/53.06198/8.93133</v>
      </c>
      <c r="M323" s="8" t="str">
        <f aca="false">"https://opentopomap.org/#marker=17/"&amp;MID(A323,1,9)&amp;"/"&amp;MID(B323,1,8)</f>
        <v>https://opentopomap.org/#marker=17/53.06198/8.93133</v>
      </c>
    </row>
    <row r="324" customFormat="false" ht="14.15" hidden="false" customHeight="true" outlineLevel="0" collapsed="false">
      <c r="A324" s="7" t="s">
        <v>847</v>
      </c>
      <c r="B324" s="7" t="s">
        <v>1514</v>
      </c>
      <c r="C324" s="14" t="s">
        <v>1515</v>
      </c>
      <c r="D324" s="8" t="str">
        <f aca="false">"Osterholz "&amp;F324</f>
        <v>Osterholz 113</v>
      </c>
      <c r="E324" s="8" t="str">
        <f aca="false">G324&amp;", "&amp;H324&amp;", "&amp;I324</f>
        <v>Bruns, Carl, Lehrer</v>
      </c>
      <c r="F324" s="15" t="n">
        <v>113</v>
      </c>
      <c r="G324" s="8" t="s">
        <v>319</v>
      </c>
      <c r="H324" s="8" t="s">
        <v>173</v>
      </c>
      <c r="I324" s="8" t="s">
        <v>575</v>
      </c>
      <c r="J324" s="8"/>
      <c r="K324" s="7" t="s">
        <v>1516</v>
      </c>
      <c r="L324" s="8" t="str">
        <f aca="false">"https://www.openstreetmap.org/?mlat="&amp;MID(A324,1,9)&amp;"&amp;mlon="&amp;MID(B324,1,8)&amp;"#map=18/"&amp;MID(A324,1,9)&amp;"/"&amp;MID(B324,1,8)</f>
        <v>https://www.openstreetmap.org/?mlat=53.0594&amp;mlon=8.9271#map=18/53.0594/8.9271</v>
      </c>
      <c r="M324" s="8" t="str">
        <f aca="false">"https://opentopomap.org/#marker=17/"&amp;MID(A324,1,9)&amp;"/"&amp;MID(B324,1,8)</f>
        <v>https://opentopomap.org/#marker=17/53.0594/8.9271</v>
      </c>
    </row>
    <row r="325" customFormat="false" ht="14.15" hidden="false" customHeight="true" outlineLevel="0" collapsed="false">
      <c r="A325" s="7" t="s">
        <v>847</v>
      </c>
      <c r="B325" s="7" t="s">
        <v>1514</v>
      </c>
      <c r="C325" s="14" t="s">
        <v>1515</v>
      </c>
      <c r="D325" s="8" t="str">
        <f aca="false">"Osterholz "&amp;F325</f>
        <v>Osterholz 113</v>
      </c>
      <c r="E325" s="8" t="str">
        <f aca="false">G325&amp;", "&amp;H325&amp;", "&amp;I325</f>
        <v>Jürgens, Friedr., Sattler</v>
      </c>
      <c r="F325" s="15" t="n">
        <v>113</v>
      </c>
      <c r="G325" s="8" t="s">
        <v>904</v>
      </c>
      <c r="H325" s="8" t="s">
        <v>365</v>
      </c>
      <c r="I325" s="8" t="s">
        <v>1438</v>
      </c>
      <c r="J325" s="8"/>
      <c r="K325" s="7" t="s">
        <v>1516</v>
      </c>
      <c r="L325" s="8" t="str">
        <f aca="false">"https://www.openstreetmap.org/?mlat="&amp;MID(A325,1,9)&amp;"&amp;mlon="&amp;MID(B325,1,8)&amp;"#map=18/"&amp;MID(A325,1,9)&amp;"/"&amp;MID(B325,1,8)</f>
        <v>https://www.openstreetmap.org/?mlat=53.0594&amp;mlon=8.9271#map=18/53.0594/8.9271</v>
      </c>
      <c r="M325" s="8" t="str">
        <f aca="false">"https://opentopomap.org/#marker=17/"&amp;MID(A325,1,9)&amp;"/"&amp;MID(B325,1,8)</f>
        <v>https://opentopomap.org/#marker=17/53.0594/8.9271</v>
      </c>
    </row>
    <row r="326" customFormat="false" ht="14.15" hidden="false" customHeight="true" outlineLevel="0" collapsed="false">
      <c r="A326" s="7" t="s">
        <v>1517</v>
      </c>
      <c r="B326" s="7" t="s">
        <v>1518</v>
      </c>
      <c r="C326" s="14" t="s">
        <v>1519</v>
      </c>
      <c r="D326" s="8" t="str">
        <f aca="false">"Osterholz "&amp;F326</f>
        <v>Osterholz 113b</v>
      </c>
      <c r="E326" s="8" t="str">
        <f aca="false">G326&amp;", "&amp;H326&amp;", "&amp;I326</f>
        <v>Behrens, Friedr., Arbeiter</v>
      </c>
      <c r="F326" s="15" t="s">
        <v>1520</v>
      </c>
      <c r="G326" s="8" t="s">
        <v>178</v>
      </c>
      <c r="H326" s="8" t="s">
        <v>365</v>
      </c>
      <c r="I326" s="8" t="s">
        <v>124</v>
      </c>
      <c r="J326" s="8"/>
      <c r="K326" s="7" t="s">
        <v>1521</v>
      </c>
      <c r="L326" s="8" t="str">
        <f aca="false">"https://www.openstreetmap.org/?mlat="&amp;MID(A326,1,9)&amp;"&amp;mlon="&amp;MID(B326,1,8)&amp;"#map=18/"&amp;MID(A326,1,9)&amp;"/"&amp;MID(B326,1,8)</f>
        <v>https://www.openstreetmap.org/?mlat=53.05974&amp;mlon=8.92076#map=18/53.05974/8.92076</v>
      </c>
      <c r="M326" s="8" t="str">
        <f aca="false">"https://opentopomap.org/#marker=17/"&amp;MID(A326,1,9)&amp;"/"&amp;MID(B326,1,8)</f>
        <v>https://opentopomap.org/#marker=17/53.05974/8.92076</v>
      </c>
    </row>
    <row r="327" customFormat="false" ht="14.15" hidden="false" customHeight="true" outlineLevel="0" collapsed="false">
      <c r="A327" s="7" t="s">
        <v>1517</v>
      </c>
      <c r="B327" s="7" t="s">
        <v>1522</v>
      </c>
      <c r="C327" s="14" t="s">
        <v>1523</v>
      </c>
      <c r="D327" s="8" t="str">
        <f aca="false">"Osterholz "&amp;F327</f>
        <v>Osterholz 113c</v>
      </c>
      <c r="E327" s="8" t="str">
        <f aca="false">G327&amp;", "&amp;H327&amp;", "&amp;I327</f>
        <v>Barney, Heinr., Arbeiter</v>
      </c>
      <c r="F327" s="15" t="s">
        <v>1524</v>
      </c>
      <c r="G327" s="8" t="s">
        <v>1525</v>
      </c>
      <c r="H327" s="8" t="s">
        <v>108</v>
      </c>
      <c r="I327" s="8" t="s">
        <v>124</v>
      </c>
      <c r="J327" s="8"/>
      <c r="K327" s="7" t="s">
        <v>1526</v>
      </c>
      <c r="L327" s="8" t="str">
        <f aca="false">"https://www.openstreetmap.org/?mlat="&amp;MID(A327,1,9)&amp;"&amp;mlon="&amp;MID(B327,1,8)&amp;"#map=18/"&amp;MID(A327,1,9)&amp;"/"&amp;MID(B327,1,8)</f>
        <v>https://www.openstreetmap.org/?mlat=53.05974&amp;mlon=8.92058#map=18/53.05974/8.92058</v>
      </c>
      <c r="M327" s="8" t="str">
        <f aca="false">"https://opentopomap.org/#marker=17/"&amp;MID(A327,1,9)&amp;"/"&amp;MID(B327,1,8)</f>
        <v>https://opentopomap.org/#marker=17/53.05974/8.92058</v>
      </c>
    </row>
    <row r="328" customFormat="false" ht="14.15" hidden="false" customHeight="true" outlineLevel="0" collapsed="false">
      <c r="A328" s="7" t="s">
        <v>1517</v>
      </c>
      <c r="B328" s="7" t="s">
        <v>1522</v>
      </c>
      <c r="C328" s="14" t="s">
        <v>1523</v>
      </c>
      <c r="D328" s="8" t="str">
        <f aca="false">"Osterholz "&amp;F328</f>
        <v>Osterholz 113c</v>
      </c>
      <c r="E328" s="8" t="str">
        <f aca="false">G328&amp;", "&amp;H328&amp;", "&amp;I328</f>
        <v>Harms, Bertus, Schuhmacher</v>
      </c>
      <c r="F328" s="15" t="s">
        <v>1524</v>
      </c>
      <c r="G328" s="8" t="s">
        <v>1527</v>
      </c>
      <c r="H328" s="8" t="s">
        <v>1528</v>
      </c>
      <c r="I328" s="8" t="s">
        <v>1057</v>
      </c>
      <c r="J328" s="8"/>
      <c r="K328" s="7" t="s">
        <v>1526</v>
      </c>
      <c r="L328" s="8" t="str">
        <f aca="false">"https://www.openstreetmap.org/?mlat="&amp;MID(A328,1,9)&amp;"&amp;mlon="&amp;MID(B328,1,8)&amp;"#map=18/"&amp;MID(A328,1,9)&amp;"/"&amp;MID(B328,1,8)</f>
        <v>https://www.openstreetmap.org/?mlat=53.05974&amp;mlon=8.92058#map=18/53.05974/8.92058</v>
      </c>
      <c r="M328" s="8" t="str">
        <f aca="false">"https://opentopomap.org/#marker=17/"&amp;MID(A328,1,9)&amp;"/"&amp;MID(B328,1,8)</f>
        <v>https://opentopomap.org/#marker=17/53.05974/8.92058</v>
      </c>
    </row>
    <row r="329" customFormat="false" ht="14.15" hidden="false" customHeight="true" outlineLevel="0" collapsed="false">
      <c r="A329" s="7" t="s">
        <v>1517</v>
      </c>
      <c r="B329" s="7" t="s">
        <v>1522</v>
      </c>
      <c r="C329" s="14" t="s">
        <v>1523</v>
      </c>
      <c r="D329" s="8" t="str">
        <f aca="false">"Osterholz "&amp;F329</f>
        <v>Osterholz 113c</v>
      </c>
      <c r="E329" s="8" t="str">
        <f aca="false">G329&amp;", "&amp;H329&amp;", "&amp;I329</f>
        <v>Schumacher, Herm., Maurer</v>
      </c>
      <c r="F329" s="15" t="s">
        <v>1524</v>
      </c>
      <c r="G329" s="8" t="s">
        <v>646</v>
      </c>
      <c r="H329" s="8" t="s">
        <v>86</v>
      </c>
      <c r="I329" s="8" t="s">
        <v>109</v>
      </c>
      <c r="J329" s="8"/>
      <c r="K329" s="7" t="s">
        <v>1526</v>
      </c>
      <c r="L329" s="8" t="str">
        <f aca="false">"https://www.openstreetmap.org/?mlat="&amp;MID(A329,1,9)&amp;"&amp;mlon="&amp;MID(B329,1,8)&amp;"#map=18/"&amp;MID(A329,1,9)&amp;"/"&amp;MID(B329,1,8)</f>
        <v>https://www.openstreetmap.org/?mlat=53.05974&amp;mlon=8.92058#map=18/53.05974/8.92058</v>
      </c>
      <c r="M329" s="8" t="str">
        <f aca="false">"https://opentopomap.org/#marker=17/"&amp;MID(A329,1,9)&amp;"/"&amp;MID(B329,1,8)</f>
        <v>https://opentopomap.org/#marker=17/53.05974/8.92058</v>
      </c>
    </row>
    <row r="330" customFormat="false" ht="14.15" hidden="false" customHeight="true" outlineLevel="0" collapsed="false">
      <c r="A330" s="7" t="s">
        <v>1517</v>
      </c>
      <c r="B330" s="7" t="s">
        <v>1529</v>
      </c>
      <c r="C330" s="16" t="s">
        <v>1530</v>
      </c>
      <c r="D330" s="8" t="str">
        <f aca="false">"Osterholz "&amp;F330</f>
        <v>Osterholz 113d</v>
      </c>
      <c r="E330" s="8" t="str">
        <f aca="false">G330&amp;", "&amp;H330&amp;", "&amp;I330</f>
        <v>Treder, Otto, Arbeiter</v>
      </c>
      <c r="F330" s="15" t="s">
        <v>1531</v>
      </c>
      <c r="G330" s="8" t="s">
        <v>1532</v>
      </c>
      <c r="H330" s="8" t="s">
        <v>1533</v>
      </c>
      <c r="I330" s="8" t="s">
        <v>124</v>
      </c>
      <c r="J330" s="8"/>
      <c r="K330" s="7" t="s">
        <v>1534</v>
      </c>
      <c r="L330" s="8" t="str">
        <f aca="false">"https://www.openstreetmap.org/?mlat="&amp;MID(A330,1,9)&amp;"&amp;mlon="&amp;MID(B330,1,8)&amp;"#map=18/"&amp;MID(A330,1,9)&amp;"/"&amp;MID(B330,1,8)</f>
        <v>https://www.openstreetmap.org/?mlat=53.05974&amp;mlon=8.92048#map=18/53.05974/8.92048</v>
      </c>
      <c r="M330" s="8" t="str">
        <f aca="false">"https://opentopomap.org/#marker=17/"&amp;MID(A330,1,9)&amp;"/"&amp;MID(B330,1,8)</f>
        <v>https://opentopomap.org/#marker=17/53.05974/8.92048</v>
      </c>
    </row>
    <row r="331" customFormat="false" ht="14.15" hidden="false" customHeight="true" outlineLevel="0" collapsed="false">
      <c r="A331" s="7" t="s">
        <v>1517</v>
      </c>
      <c r="B331" s="7" t="s">
        <v>1529</v>
      </c>
      <c r="C331" s="16" t="s">
        <v>1530</v>
      </c>
      <c r="D331" s="8" t="str">
        <f aca="false">"Osterholz "&amp;F331</f>
        <v>Osterholz 113d</v>
      </c>
      <c r="E331" s="8" t="str">
        <f aca="false">G331&amp;", "&amp;H331&amp;", "&amp;I331</f>
        <v>Wiedekamp, Cord, Arbeiter</v>
      </c>
      <c r="F331" s="15" t="s">
        <v>1531</v>
      </c>
      <c r="G331" s="8" t="s">
        <v>1535</v>
      </c>
      <c r="H331" s="8" t="s">
        <v>191</v>
      </c>
      <c r="I331" s="8" t="s">
        <v>124</v>
      </c>
      <c r="J331" s="8"/>
      <c r="K331" s="7" t="s">
        <v>1534</v>
      </c>
      <c r="L331" s="8" t="str">
        <f aca="false">"https://www.openstreetmap.org/?mlat="&amp;MID(A331,1,9)&amp;"&amp;mlon="&amp;MID(B331,1,8)&amp;"#map=18/"&amp;MID(A331,1,9)&amp;"/"&amp;MID(B331,1,8)</f>
        <v>https://www.openstreetmap.org/?mlat=53.05974&amp;mlon=8.92048#map=18/53.05974/8.92048</v>
      </c>
      <c r="M331" s="8" t="str">
        <f aca="false">"https://opentopomap.org/#marker=17/"&amp;MID(A331,1,9)&amp;"/"&amp;MID(B331,1,8)</f>
        <v>https://opentopomap.org/#marker=17/53.05974/8.92048</v>
      </c>
    </row>
    <row r="332" customFormat="false" ht="14.15" hidden="false" customHeight="true" outlineLevel="0" collapsed="false">
      <c r="A332" s="7" t="s">
        <v>1536</v>
      </c>
      <c r="B332" s="7" t="s">
        <v>1537</v>
      </c>
      <c r="C332" s="16" t="s">
        <v>1538</v>
      </c>
      <c r="D332" s="8" t="str">
        <f aca="false">"Osterholz "&amp;F332</f>
        <v>Osterholz 114</v>
      </c>
      <c r="E332" s="8" t="str">
        <f aca="false">G332&amp;", "&amp;H332&amp;", "&amp;I332</f>
        <v>Meierdierks, Christian, Vorarbeiter</v>
      </c>
      <c r="F332" s="15" t="n">
        <v>114</v>
      </c>
      <c r="G332" s="8" t="s">
        <v>1092</v>
      </c>
      <c r="H332" s="8" t="s">
        <v>1539</v>
      </c>
      <c r="I332" s="8" t="s">
        <v>1540</v>
      </c>
      <c r="J332" s="8"/>
      <c r="K332" s="7" t="s">
        <v>1541</v>
      </c>
      <c r="L332" s="8" t="str">
        <f aca="false">"https://www.openstreetmap.org/?mlat="&amp;MID(A332,1,9)&amp;"&amp;mlon="&amp;MID(B332,1,8)&amp;"#map=18/"&amp;MID(A332,1,9)&amp;"/"&amp;MID(B332,1,8)</f>
        <v>https://www.openstreetmap.org/?mlat=53.0597&amp;mlon=8.91987#map=18/53.0597/8.91987</v>
      </c>
      <c r="M332" s="8" t="str">
        <f aca="false">"https://opentopomap.org/#marker=17/"&amp;MID(A332,1,9)&amp;"/"&amp;MID(B332,1,8)</f>
        <v>https://opentopomap.org/#marker=17/53.0597/8.91987</v>
      </c>
    </row>
    <row r="333" customFormat="false" ht="14.15" hidden="false" customHeight="true" outlineLevel="0" collapsed="false">
      <c r="A333" s="7" t="s">
        <v>1542</v>
      </c>
      <c r="B333" s="7" t="s">
        <v>1543</v>
      </c>
      <c r="C333" s="16" t="s">
        <v>1544</v>
      </c>
      <c r="D333" s="8" t="str">
        <f aca="false">"Osterholz "&amp;F333</f>
        <v>Osterholz 115</v>
      </c>
      <c r="E333" s="8" t="str">
        <f aca="false">G333&amp;", "&amp;H333&amp;", "&amp;I333</f>
        <v>Körner, Anton, Arbeiter</v>
      </c>
      <c r="F333" s="15" t="n">
        <v>115</v>
      </c>
      <c r="G333" s="8" t="s">
        <v>1545</v>
      </c>
      <c r="H333" s="8" t="s">
        <v>280</v>
      </c>
      <c r="I333" s="8" t="s">
        <v>124</v>
      </c>
      <c r="J333" s="8"/>
      <c r="K333" s="7" t="s">
        <v>1546</v>
      </c>
      <c r="L333" s="8" t="str">
        <f aca="false">"https://www.openstreetmap.org/?mlat="&amp;MID(A333,1,9)&amp;"&amp;mlon="&amp;MID(B333,1,8)&amp;"#map=18/"&amp;MID(A333,1,9)&amp;"/"&amp;MID(B333,1,8)</f>
        <v>https://www.openstreetmap.org/?mlat=53.05975&amp;mlon=8.9165#map=18/53.05975/8.9165</v>
      </c>
      <c r="M333" s="8" t="str">
        <f aca="false">"https://opentopomap.org/#marker=17/"&amp;MID(A333,1,9)&amp;"/"&amp;MID(B333,1,8)</f>
        <v>https://opentopomap.org/#marker=17/53.05975/8.9165</v>
      </c>
    </row>
    <row r="334" customFormat="false" ht="14.15" hidden="false" customHeight="true" outlineLevel="0" collapsed="false">
      <c r="A334" s="7" t="s">
        <v>1547</v>
      </c>
      <c r="B334" s="7" t="s">
        <v>1548</v>
      </c>
      <c r="C334" s="16" t="s">
        <v>1549</v>
      </c>
      <c r="D334" s="8" t="str">
        <f aca="false">"Osterholz "&amp;F334</f>
        <v>Osterholz 116</v>
      </c>
      <c r="E334" s="8" t="str">
        <f aca="false">G334&amp;", "&amp;H334&amp;", "&amp;I334</f>
        <v>Schmidt, Carl, Zigarrensortierer</v>
      </c>
      <c r="F334" s="15" t="n">
        <v>116</v>
      </c>
      <c r="G334" s="8" t="s">
        <v>289</v>
      </c>
      <c r="H334" s="8" t="s">
        <v>173</v>
      </c>
      <c r="I334" s="8" t="s">
        <v>494</v>
      </c>
      <c r="J334" s="8"/>
      <c r="K334" s="7" t="s">
        <v>1550</v>
      </c>
      <c r="L334" s="8" t="str">
        <f aca="false">"https://www.openstreetmap.org/?mlat="&amp;MID(A334,1,9)&amp;"&amp;mlon="&amp;MID(B334,1,8)&amp;"#map=18/"&amp;MID(A334,1,9)&amp;"/"&amp;MID(B334,1,8)</f>
        <v>https://www.openstreetmap.org/?mlat=53.05976&amp;mlon=8.91617#map=18/53.05976/8.91617</v>
      </c>
      <c r="M334" s="8" t="str">
        <f aca="false">"https://opentopomap.org/#marker=17/"&amp;MID(A334,1,9)&amp;"/"&amp;MID(B334,1,8)</f>
        <v>https://opentopomap.org/#marker=17/53.05976/8.91617</v>
      </c>
    </row>
    <row r="335" customFormat="false" ht="14.15" hidden="false" customHeight="true" outlineLevel="0" collapsed="false">
      <c r="A335" s="7" t="s">
        <v>1542</v>
      </c>
      <c r="B335" s="7" t="s">
        <v>1551</v>
      </c>
      <c r="C335" s="16" t="s">
        <v>1552</v>
      </c>
      <c r="D335" s="8" t="str">
        <f aca="false">"Osterholz "&amp;F335</f>
        <v>Osterholz 117</v>
      </c>
      <c r="E335" s="8" t="str">
        <f aca="false">G335&amp;", "&amp;H335&amp;", "&amp;I335</f>
        <v>Müller, Wilh., Händler</v>
      </c>
      <c r="F335" s="15" t="n">
        <v>117</v>
      </c>
      <c r="G335" s="8" t="s">
        <v>162</v>
      </c>
      <c r="H335" s="8" t="s">
        <v>254</v>
      </c>
      <c r="I335" s="8" t="s">
        <v>1553</v>
      </c>
      <c r="J335" s="8"/>
      <c r="K335" s="7" t="s">
        <v>1554</v>
      </c>
      <c r="L335" s="8" t="str">
        <f aca="false">"https://www.openstreetmap.org/?mlat="&amp;MID(A335,1,9)&amp;"&amp;mlon="&amp;MID(B335,1,8)&amp;"#map=18/"&amp;MID(A335,1,9)&amp;"/"&amp;MID(B335,1,8)</f>
        <v>https://www.openstreetmap.org/?mlat=53.05975&amp;mlon=8.91559#map=18/53.05975/8.91559</v>
      </c>
      <c r="M335" s="8" t="str">
        <f aca="false">"https://opentopomap.org/#marker=17/"&amp;MID(A335,1,9)&amp;"/"&amp;MID(B335,1,8)</f>
        <v>https://opentopomap.org/#marker=17/53.05975/8.91559</v>
      </c>
    </row>
    <row r="336" customFormat="false" ht="14.15" hidden="false" customHeight="true" outlineLevel="0" collapsed="false">
      <c r="A336" s="7" t="s">
        <v>1555</v>
      </c>
      <c r="B336" s="7" t="s">
        <v>1556</v>
      </c>
      <c r="C336" s="14" t="s">
        <v>1557</v>
      </c>
      <c r="D336" s="8" t="str">
        <f aca="false">"Osterholz "&amp;F336</f>
        <v>Osterholz 119</v>
      </c>
      <c r="E336" s="8" t="str">
        <f aca="false">G336&amp;", "&amp;H336&amp;", "&amp;I336</f>
        <v>Behrens, Fritz, Arbeiter</v>
      </c>
      <c r="F336" s="15" t="n">
        <v>119</v>
      </c>
      <c r="G336" s="8" t="s">
        <v>178</v>
      </c>
      <c r="H336" s="8" t="s">
        <v>304</v>
      </c>
      <c r="I336" s="8" t="s">
        <v>124</v>
      </c>
      <c r="J336" s="8"/>
      <c r="K336" s="7" t="s">
        <v>1558</v>
      </c>
      <c r="L336" s="8" t="str">
        <f aca="false">"https://www.openstreetmap.org/?mlat="&amp;MID(A336,1,9)&amp;"&amp;mlon="&amp;MID(B336,1,8)&amp;"#map=18/"&amp;MID(A336,1,9)&amp;"/"&amp;MID(B336,1,8)</f>
        <v>https://www.openstreetmap.org/?mlat=53.05968&amp;mlon=8.90941#map=18/53.05968/8.90941</v>
      </c>
      <c r="M336" s="8" t="str">
        <f aca="false">"https://opentopomap.org/#marker=17/"&amp;MID(A336,1,9)&amp;"/"&amp;MID(B336,1,8)</f>
        <v>https://opentopomap.org/#marker=17/53.05968/8.90941</v>
      </c>
    </row>
    <row r="337" customFormat="false" ht="14.15" hidden="false" customHeight="true" outlineLevel="0" collapsed="false">
      <c r="A337" s="7" t="s">
        <v>1559</v>
      </c>
      <c r="B337" s="7" t="s">
        <v>1560</v>
      </c>
      <c r="C337" s="14" t="s">
        <v>1561</v>
      </c>
      <c r="D337" s="8" t="str">
        <f aca="false">"Osterholz "&amp;F337</f>
        <v>Osterholz 120</v>
      </c>
      <c r="E337" s="8" t="str">
        <f aca="false">G337&amp;", "&amp;H337&amp;", "&amp;I337</f>
        <v>Bellmann, Joh., Wirt</v>
      </c>
      <c r="F337" s="15" t="n">
        <v>120</v>
      </c>
      <c r="G337" s="8" t="s">
        <v>1562</v>
      </c>
      <c r="H337" s="8" t="s">
        <v>79</v>
      </c>
      <c r="I337" s="8" t="s">
        <v>484</v>
      </c>
      <c r="J337" s="8"/>
      <c r="K337" s="7" t="s">
        <v>1563</v>
      </c>
      <c r="L337" s="8" t="str">
        <f aca="false">"https://www.openstreetmap.org/?mlat="&amp;MID(A337,1,9)&amp;"&amp;mlon="&amp;MID(B337,1,8)&amp;"#map=18/"&amp;MID(A337,1,9)&amp;"/"&amp;MID(B337,1,8)</f>
        <v>https://www.openstreetmap.org/?mlat=53.05935&amp;mlon=8.9095#map=18/53.05935/8.9095</v>
      </c>
      <c r="M337" s="8" t="str">
        <f aca="false">"https://opentopomap.org/#marker=17/"&amp;MID(A337,1,9)&amp;"/"&amp;MID(B337,1,8)</f>
        <v>https://opentopomap.org/#marker=17/53.05935/8.9095</v>
      </c>
    </row>
    <row r="338" customFormat="false" ht="14.15" hidden="false" customHeight="true" outlineLevel="0" collapsed="false">
      <c r="A338" s="7" t="s">
        <v>1559</v>
      </c>
      <c r="B338" s="7" t="s">
        <v>1560</v>
      </c>
      <c r="C338" s="14" t="s">
        <v>1561</v>
      </c>
      <c r="D338" s="8" t="str">
        <f aca="false">"Osterholz "&amp;F338</f>
        <v>Osterholz 120</v>
      </c>
      <c r="E338" s="8" t="str">
        <f aca="false">G338&amp;", "&amp;H338&amp;", "&amp;I338</f>
        <v>Köhring, Alb., Handelsmann</v>
      </c>
      <c r="F338" s="15" t="n">
        <v>120</v>
      </c>
      <c r="G338" s="8" t="s">
        <v>1564</v>
      </c>
      <c r="H338" s="8" t="s">
        <v>433</v>
      </c>
      <c r="I338" s="8" t="s">
        <v>1164</v>
      </c>
      <c r="J338" s="8"/>
      <c r="K338" s="7" t="s">
        <v>1563</v>
      </c>
      <c r="L338" s="8" t="str">
        <f aca="false">"https://www.openstreetmap.org/?mlat="&amp;MID(A338,1,9)&amp;"&amp;mlon="&amp;MID(B338,1,8)&amp;"#map=18/"&amp;MID(A338,1,9)&amp;"/"&amp;MID(B338,1,8)</f>
        <v>https://www.openstreetmap.org/?mlat=53.05935&amp;mlon=8.9095#map=18/53.05935/8.9095</v>
      </c>
      <c r="M338" s="8" t="str">
        <f aca="false">"https://opentopomap.org/#marker=17/"&amp;MID(A338,1,9)&amp;"/"&amp;MID(B338,1,8)</f>
        <v>https://opentopomap.org/#marker=17/53.05935/8.9095</v>
      </c>
    </row>
    <row r="339" customFormat="false" ht="14.15" hidden="false" customHeight="true" outlineLevel="0" collapsed="false">
      <c r="D339" s="8" t="str">
        <f aca="false">"Osterholz "&amp;F339</f>
        <v>Osterholz 120a</v>
      </c>
      <c r="E339" s="8" t="str">
        <f aca="false">G339</f>
        <v>unbewohnt</v>
      </c>
      <c r="F339" s="15" t="s">
        <v>1565</v>
      </c>
      <c r="G339" s="8" t="s">
        <v>384</v>
      </c>
      <c r="H339" s="8"/>
      <c r="I339" s="8"/>
      <c r="J339" s="8"/>
    </row>
    <row r="340" customFormat="false" ht="14.15" hidden="false" customHeight="true" outlineLevel="0" collapsed="false">
      <c r="A340" s="7" t="s">
        <v>1566</v>
      </c>
      <c r="B340" s="7" t="s">
        <v>1567</v>
      </c>
      <c r="C340" s="14" t="s">
        <v>1568</v>
      </c>
      <c r="D340" s="8" t="str">
        <f aca="false">"Osterholz "&amp;F340</f>
        <v>Osterholz 121</v>
      </c>
      <c r="E340" s="8" t="str">
        <f aca="false">G340&amp;", "&amp;H340&amp;", "&amp;I340</f>
        <v>Körner, Josef, Zigarrenmacher</v>
      </c>
      <c r="F340" s="15" t="n">
        <v>121</v>
      </c>
      <c r="G340" s="8" t="s">
        <v>1545</v>
      </c>
      <c r="H340" s="8" t="s">
        <v>1569</v>
      </c>
      <c r="I340" s="8" t="s">
        <v>1570</v>
      </c>
      <c r="J340" s="8"/>
      <c r="K340" s="7" t="s">
        <v>1571</v>
      </c>
      <c r="L340" s="8" t="str">
        <f aca="false">"https://www.openstreetmap.org/?mlat="&amp;MID(A340,1,9)&amp;"&amp;mlon="&amp;MID(B340,1,8)&amp;"#map=18/"&amp;MID(A340,1,9)&amp;"/"&amp;MID(B340,1,8)</f>
        <v>https://www.openstreetmap.org/?mlat=53.05934&amp;mlon=8.90881#map=18/53.05934/8.90881</v>
      </c>
      <c r="M340" s="8" t="str">
        <f aca="false">"https://opentopomap.org/#marker=17/"&amp;MID(A340,1,9)&amp;"/"&amp;MID(B340,1,8)</f>
        <v>https://opentopomap.org/#marker=17/53.05934/8.90881</v>
      </c>
    </row>
    <row r="341" customFormat="false" ht="14.15" hidden="false" customHeight="true" outlineLevel="0" collapsed="false">
      <c r="A341" s="7" t="s">
        <v>1566</v>
      </c>
      <c r="B341" s="7" t="s">
        <v>1567</v>
      </c>
      <c r="C341" s="14" t="s">
        <v>1568</v>
      </c>
      <c r="D341" s="8" t="str">
        <f aca="false">"Osterholz "&amp;F341</f>
        <v>Osterholz 121</v>
      </c>
      <c r="E341" s="8" t="str">
        <f aca="false">G341&amp;", "&amp;H341&amp;", "&amp;I341</f>
        <v>Saale, Hermann, Tischler</v>
      </c>
      <c r="F341" s="15" t="n">
        <v>121</v>
      </c>
      <c r="G341" s="8" t="s">
        <v>1572</v>
      </c>
      <c r="H341" s="8" t="s">
        <v>409</v>
      </c>
      <c r="I341" s="8" t="s">
        <v>351</v>
      </c>
      <c r="J341" s="8"/>
      <c r="K341" s="7" t="s">
        <v>1571</v>
      </c>
      <c r="L341" s="8" t="str">
        <f aca="false">"https://www.openstreetmap.org/?mlat="&amp;MID(A341,1,9)&amp;"&amp;mlon="&amp;MID(B341,1,8)&amp;"#map=18/"&amp;MID(A341,1,9)&amp;"/"&amp;MID(B341,1,8)</f>
        <v>https://www.openstreetmap.org/?mlat=53.05934&amp;mlon=8.90881#map=18/53.05934/8.90881</v>
      </c>
      <c r="M341" s="8" t="str">
        <f aca="false">"https://opentopomap.org/#marker=17/"&amp;MID(A341,1,9)&amp;"/"&amp;MID(B341,1,8)</f>
        <v>https://opentopomap.org/#marker=17/53.05934/8.90881</v>
      </c>
    </row>
    <row r="342" customFormat="false" ht="14.15" hidden="false" customHeight="true" outlineLevel="0" collapsed="false">
      <c r="A342" s="7" t="s">
        <v>1566</v>
      </c>
      <c r="B342" s="7" t="s">
        <v>1573</v>
      </c>
      <c r="C342" s="14" t="s">
        <v>1574</v>
      </c>
      <c r="D342" s="8" t="str">
        <f aca="false">"Osterholz "&amp;F342</f>
        <v>Osterholz 122</v>
      </c>
      <c r="E342" s="8" t="str">
        <f aca="false">G342&amp;", "&amp;H342&amp;", "&amp;I342</f>
        <v>Gathmann, Heinr., Handelsmann</v>
      </c>
      <c r="F342" s="15" t="n">
        <v>122</v>
      </c>
      <c r="G342" s="8" t="s">
        <v>1575</v>
      </c>
      <c r="H342" s="8" t="s">
        <v>108</v>
      </c>
      <c r="I342" s="8" t="s">
        <v>1164</v>
      </c>
      <c r="J342" s="8"/>
      <c r="K342" s="7" t="s">
        <v>1576</v>
      </c>
      <c r="L342" s="8" t="str">
        <f aca="false">"https://www.openstreetmap.org/?mlat="&amp;MID(A342,1,9)&amp;"&amp;mlon="&amp;MID(B342,1,8)&amp;"#map=18/"&amp;MID(A342,1,9)&amp;"/"&amp;MID(B342,1,8)</f>
        <v>https://www.openstreetmap.org/?mlat=53.05934&amp;mlon=8.90847#map=18/53.05934/8.90847</v>
      </c>
      <c r="M342" s="8" t="str">
        <f aca="false">"https://opentopomap.org/#marker=17/"&amp;MID(A342,1,9)&amp;"/"&amp;MID(B342,1,8)</f>
        <v>https://opentopomap.org/#marker=17/53.05934/8.90847</v>
      </c>
    </row>
    <row r="343" customFormat="false" ht="14.15" hidden="false" customHeight="true" outlineLevel="0" collapsed="false">
      <c r="A343" s="7" t="s">
        <v>1566</v>
      </c>
      <c r="B343" s="7" t="s">
        <v>1573</v>
      </c>
      <c r="C343" s="14" t="s">
        <v>1574</v>
      </c>
      <c r="D343" s="8" t="str">
        <f aca="false">"Osterholz "&amp;F343</f>
        <v>Osterholz 122</v>
      </c>
      <c r="E343" s="8" t="str">
        <f aca="false">G343&amp;", "&amp;H343&amp;", "&amp;I343</f>
        <v>Wesemann, Cord, Arbeiter</v>
      </c>
      <c r="F343" s="15" t="n">
        <v>122</v>
      </c>
      <c r="G343" s="8" t="s">
        <v>1577</v>
      </c>
      <c r="H343" s="8" t="s">
        <v>191</v>
      </c>
      <c r="I343" s="8" t="s">
        <v>124</v>
      </c>
      <c r="J343" s="8"/>
      <c r="K343" s="7" t="s">
        <v>1576</v>
      </c>
      <c r="L343" s="8" t="str">
        <f aca="false">"https://www.openstreetmap.org/?mlat="&amp;MID(A343,1,9)&amp;"&amp;mlon="&amp;MID(B343,1,8)&amp;"#map=18/"&amp;MID(A343,1,9)&amp;"/"&amp;MID(B343,1,8)</f>
        <v>https://www.openstreetmap.org/?mlat=53.05934&amp;mlon=8.90847#map=18/53.05934/8.90847</v>
      </c>
      <c r="M343" s="8" t="str">
        <f aca="false">"https://opentopomap.org/#marker=17/"&amp;MID(A343,1,9)&amp;"/"&amp;MID(B343,1,8)</f>
        <v>https://opentopomap.org/#marker=17/53.05934/8.90847</v>
      </c>
    </row>
    <row r="344" customFormat="false" ht="14.15" hidden="false" customHeight="true" outlineLevel="0" collapsed="false">
      <c r="A344" s="7" t="s">
        <v>1578</v>
      </c>
      <c r="B344" s="7" t="s">
        <v>1579</v>
      </c>
      <c r="C344" s="14" t="s">
        <v>1580</v>
      </c>
      <c r="D344" s="8" t="str">
        <f aca="false">"Schevemoor "&amp;F344</f>
        <v>Schevemoor 1</v>
      </c>
      <c r="E344" s="8" t="str">
        <f aca="false">G344&amp;", "&amp;H344&amp;", "&amp;I344</f>
        <v>Asendorf, Alb., Landmann</v>
      </c>
      <c r="F344" s="15" t="n">
        <v>1</v>
      </c>
      <c r="G344" s="8" t="s">
        <v>340</v>
      </c>
      <c r="H344" s="8" t="s">
        <v>433</v>
      </c>
      <c r="I344" s="8" t="s">
        <v>80</v>
      </c>
      <c r="J344" s="8"/>
      <c r="K344" s="7" t="s">
        <v>1581</v>
      </c>
      <c r="L344" s="8" t="str">
        <f aca="false">"https://www.openstreetmap.org/?mlat="&amp;MID(A344,1,9)&amp;"&amp;mlon="&amp;MID(B344,1,8)&amp;"#map=18/"&amp;MID(A344,1,9)&amp;"/"&amp;MID(B344,1,8)</f>
        <v>https://www.openstreetmap.org/?mlat=53.06799&amp;mlon=8.95199#map=18/53.06799/8.95199</v>
      </c>
      <c r="M344" s="8" t="str">
        <f aca="false">"https://opentopomap.org/#marker=17/"&amp;MID(A344,1,9)&amp;"/"&amp;MID(B344,1,8)</f>
        <v>https://opentopomap.org/#marker=17/53.06799/8.95199</v>
      </c>
    </row>
    <row r="345" customFormat="false" ht="14.15" hidden="false" customHeight="true" outlineLevel="0" collapsed="false">
      <c r="A345" s="7" t="s">
        <v>1582</v>
      </c>
      <c r="B345" s="7" t="s">
        <v>1583</v>
      </c>
      <c r="C345" s="14" t="s">
        <v>1584</v>
      </c>
      <c r="D345" s="8" t="str">
        <f aca="false">"Schevemoor "&amp;F345</f>
        <v>Schevemoor 2</v>
      </c>
      <c r="E345" s="8" t="str">
        <f aca="false">G345&amp;", "&amp;H345&amp;", "&amp;I345</f>
        <v>Nahrmann, Daniel, Arbeiter</v>
      </c>
      <c r="F345" s="15" t="n">
        <v>2</v>
      </c>
      <c r="G345" s="8" t="s">
        <v>1133</v>
      </c>
      <c r="H345" s="8" t="s">
        <v>357</v>
      </c>
      <c r="I345" s="8" t="s">
        <v>124</v>
      </c>
      <c r="J345" s="8"/>
      <c r="K345" s="7" t="s">
        <v>1585</v>
      </c>
      <c r="L345" s="8" t="str">
        <f aca="false">"https://www.openstreetmap.org/?mlat="&amp;MID(A345,1,9)&amp;"&amp;mlon="&amp;MID(B345,1,8)&amp;"#map=18/"&amp;MID(A345,1,9)&amp;"/"&amp;MID(B345,1,8)</f>
        <v>https://www.openstreetmap.org/?mlat=53.069928&amp;mlon=8.952575#map=18/53.069928/8.952575</v>
      </c>
      <c r="M345" s="8" t="str">
        <f aca="false">"https://opentopomap.org/#marker=17/"&amp;MID(A345,1,9)&amp;"/"&amp;MID(B345,1,8)</f>
        <v>https://opentopomap.org/#marker=17/53.069928/8.952575</v>
      </c>
    </row>
    <row r="346" customFormat="false" ht="14.15" hidden="false" customHeight="true" outlineLevel="0" collapsed="false">
      <c r="A346" s="7" t="s">
        <v>1586</v>
      </c>
      <c r="B346" s="7" t="s">
        <v>1587</v>
      </c>
      <c r="C346" s="14" t="s">
        <v>1588</v>
      </c>
      <c r="D346" s="8" t="str">
        <f aca="false">"Schevemoor "&amp;F346</f>
        <v>Schevemoor 3</v>
      </c>
      <c r="E346" s="8" t="str">
        <f aca="false">G346&amp;", "&amp;H346&amp;", "&amp;I346</f>
        <v>Nahrmann, Heinr., Landmann</v>
      </c>
      <c r="F346" s="15" t="n">
        <v>3</v>
      </c>
      <c r="G346" s="8" t="s">
        <v>1133</v>
      </c>
      <c r="H346" s="8" t="s">
        <v>108</v>
      </c>
      <c r="I346" s="8" t="s">
        <v>80</v>
      </c>
      <c r="J346" s="8"/>
      <c r="K346" s="7" t="s">
        <v>1589</v>
      </c>
      <c r="L346" s="8" t="str">
        <f aca="false">"https://www.openstreetmap.org/?mlat="&amp;MID(A346,1,9)&amp;"&amp;mlon="&amp;MID(B346,1,8)&amp;"#map=18/"&amp;MID(A346,1,9)&amp;"/"&amp;MID(B346,1,8)</f>
        <v>https://www.openstreetmap.org/?mlat=53.071166&amp;mlon=8.953932#map=18/53.071166/8.953932</v>
      </c>
      <c r="M346" s="8" t="str">
        <f aca="false">"https://opentopomap.org/#marker=17/"&amp;MID(A346,1,9)&amp;"/"&amp;MID(B346,1,8)</f>
        <v>https://opentopomap.org/#marker=17/53.071166/8.953932</v>
      </c>
    </row>
    <row r="347" customFormat="false" ht="14.15" hidden="false" customHeight="true" outlineLevel="0" collapsed="false">
      <c r="A347" s="7" t="s">
        <v>1590</v>
      </c>
      <c r="B347" s="7" t="s">
        <v>1591</v>
      </c>
      <c r="C347" s="14" t="s">
        <v>1592</v>
      </c>
      <c r="D347" s="8" t="str">
        <f aca="false">"Schevemoor "&amp;F347</f>
        <v>Schevemoor 4</v>
      </c>
      <c r="E347" s="8" t="str">
        <f aca="false">G347&amp;", "&amp;H347&amp;", "&amp;I347</f>
        <v>Döhle, Heinr., Landmann</v>
      </c>
      <c r="F347" s="15" t="n">
        <v>4</v>
      </c>
      <c r="G347" s="8" t="s">
        <v>1320</v>
      </c>
      <c r="H347" s="8" t="s">
        <v>108</v>
      </c>
      <c r="I347" s="8" t="s">
        <v>80</v>
      </c>
      <c r="J347" s="8"/>
      <c r="K347" s="7" t="s">
        <v>1593</v>
      </c>
      <c r="L347" s="8" t="str">
        <f aca="false">"https://www.openstreetmap.org/?mlat="&amp;MID(A347,1,9)&amp;"&amp;mlon="&amp;MID(B347,1,8)&amp;"#map=18/"&amp;MID(A347,1,9)&amp;"/"&amp;MID(B347,1,8)</f>
        <v>https://www.openstreetmap.org/?mlat=53.0729&amp;mlon=8.95544#map=18/53.0729/8.95544</v>
      </c>
      <c r="M347" s="8" t="str">
        <f aca="false">"https://opentopomap.org/#marker=17/"&amp;MID(A347,1,9)&amp;"/"&amp;MID(B347,1,8)</f>
        <v>https://opentopomap.org/#marker=17/53.0729/8.95544</v>
      </c>
    </row>
    <row r="348" customFormat="false" ht="14.15" hidden="false" customHeight="true" outlineLevel="0" collapsed="false">
      <c r="A348" s="7" t="s">
        <v>1590</v>
      </c>
      <c r="B348" s="7" t="s">
        <v>1591</v>
      </c>
      <c r="C348" s="14" t="s">
        <v>1592</v>
      </c>
      <c r="D348" s="8" t="str">
        <f aca="false">"Schevemoor "&amp;F348</f>
        <v>Schevemoor 4</v>
      </c>
      <c r="E348" s="8" t="str">
        <f aca="false">G348&amp;", "&amp;H348&amp;", "&amp;I348</f>
        <v>Döhle, Joh. Fr., Landmann</v>
      </c>
      <c r="F348" s="15" t="n">
        <v>4</v>
      </c>
      <c r="G348" s="8" t="s">
        <v>1320</v>
      </c>
      <c r="H348" s="8" t="s">
        <v>1594</v>
      </c>
      <c r="I348" s="8" t="s">
        <v>80</v>
      </c>
      <c r="J348" s="8"/>
      <c r="K348" s="7" t="s">
        <v>1593</v>
      </c>
      <c r="L348" s="8" t="str">
        <f aca="false">"https://www.openstreetmap.org/?mlat="&amp;MID(A348,1,9)&amp;"&amp;mlon="&amp;MID(B348,1,8)&amp;"#map=18/"&amp;MID(A348,1,9)&amp;"/"&amp;MID(B348,1,8)</f>
        <v>https://www.openstreetmap.org/?mlat=53.0729&amp;mlon=8.95544#map=18/53.0729/8.95544</v>
      </c>
      <c r="M348" s="8" t="str">
        <f aca="false">"https://opentopomap.org/#marker=17/"&amp;MID(A348,1,9)&amp;"/"&amp;MID(B348,1,8)</f>
        <v>https://opentopomap.org/#marker=17/53.0729/8.95544</v>
      </c>
    </row>
    <row r="349" customFormat="false" ht="14.15" hidden="false" customHeight="true" outlineLevel="0" collapsed="false">
      <c r="A349" s="7" t="s">
        <v>1595</v>
      </c>
      <c r="B349" s="7" t="s">
        <v>1596</v>
      </c>
      <c r="C349" s="14" t="s">
        <v>1597</v>
      </c>
      <c r="D349" s="8" t="str">
        <f aca="false">"Schevemoor "&amp;F349</f>
        <v>Schevemoor 4b</v>
      </c>
      <c r="E349" s="8" t="str">
        <f aca="false">G349&amp;", "&amp;H349&amp;", "&amp;I349</f>
        <v>Schumacher, Herm., Zimmermann</v>
      </c>
      <c r="F349" s="15" t="s">
        <v>1598</v>
      </c>
      <c r="G349" s="8" t="s">
        <v>646</v>
      </c>
      <c r="H349" s="8" t="s">
        <v>86</v>
      </c>
      <c r="I349" s="8" t="s">
        <v>317</v>
      </c>
      <c r="J349" s="8"/>
      <c r="K349" s="7" t="s">
        <v>1599</v>
      </c>
      <c r="L349" s="8" t="str">
        <f aca="false">"https://www.openstreetmap.org/?mlat="&amp;MID(A349,1,9)&amp;"&amp;mlon="&amp;MID(B349,1,8)&amp;"#map=18/"&amp;MID(A349,1,9)&amp;"/"&amp;MID(B349,1,8)</f>
        <v>https://www.openstreetmap.org/?mlat=53.074419&amp;mlon=8.95653#map=18/53.074419/8.95653</v>
      </c>
      <c r="M349" s="8" t="str">
        <f aca="false">"https://opentopomap.org/#marker=17/"&amp;MID(A349,1,9)&amp;"/"&amp;MID(B349,1,8)</f>
        <v>https://opentopomap.org/#marker=17/53.074419/8.95653</v>
      </c>
    </row>
    <row r="350" customFormat="false" ht="14.15" hidden="false" customHeight="true" outlineLevel="0" collapsed="false">
      <c r="A350" s="7" t="s">
        <v>1600</v>
      </c>
      <c r="B350" s="7" t="s">
        <v>1601</v>
      </c>
      <c r="C350" s="14" t="s">
        <v>1602</v>
      </c>
      <c r="D350" s="8" t="str">
        <f aca="false">"Schevemoor "&amp;F350</f>
        <v>Schevemoor 5</v>
      </c>
      <c r="E350" s="8" t="str">
        <f aca="false">G350&amp;", "&amp;H350&amp;", "&amp;I350</f>
        <v>Tietjen, Claus, Landmann</v>
      </c>
      <c r="F350" s="15" t="n">
        <v>5</v>
      </c>
      <c r="G350" s="8" t="s">
        <v>223</v>
      </c>
      <c r="H350" s="8" t="s">
        <v>814</v>
      </c>
      <c r="I350" s="8" t="s">
        <v>80</v>
      </c>
      <c r="J350" s="8"/>
      <c r="K350" s="7" t="s">
        <v>1603</v>
      </c>
      <c r="L350" s="8" t="str">
        <f aca="false">"https://www.openstreetmap.org/?mlat="&amp;MID(A350,1,9)&amp;"&amp;mlon="&amp;MID(B350,1,8)&amp;"#map=18/"&amp;MID(A350,1,9)&amp;"/"&amp;MID(B350,1,8)</f>
        <v>https://www.openstreetmap.org/?mlat=53.06967&amp;mlon=8.9511#map=18/53.06967/8.9511</v>
      </c>
      <c r="M350" s="8" t="str">
        <f aca="false">"https://opentopomap.org/#marker=17/"&amp;MID(A350,1,9)&amp;"/"&amp;MID(B350,1,8)</f>
        <v>https://opentopomap.org/#marker=17/53.06967/8.9511</v>
      </c>
    </row>
    <row r="351" customFormat="false" ht="14.15" hidden="false" customHeight="true" outlineLevel="0" collapsed="false">
      <c r="A351" s="7" t="s">
        <v>1604</v>
      </c>
      <c r="B351" s="7" t="s">
        <v>1605</v>
      </c>
      <c r="C351" s="14" t="s">
        <v>1606</v>
      </c>
      <c r="D351" s="8" t="str">
        <f aca="false">"Schevemoor "&amp;F351</f>
        <v>Schevemoor 6</v>
      </c>
      <c r="E351" s="8" t="str">
        <f aca="false">G351&amp;", "&amp;H351&amp;", "&amp;I351</f>
        <v>Köpernik, Carl, Arbeiter</v>
      </c>
      <c r="F351" s="15" t="n">
        <v>6</v>
      </c>
      <c r="G351" s="8" t="s">
        <v>1607</v>
      </c>
      <c r="H351" s="8" t="s">
        <v>173</v>
      </c>
      <c r="I351" s="8" t="s">
        <v>124</v>
      </c>
      <c r="J351" s="8"/>
      <c r="K351" s="7" t="s">
        <v>1608</v>
      </c>
      <c r="L351" s="8" t="str">
        <f aca="false">"https://www.openstreetmap.org/?mlat="&amp;MID(A351,1,9)&amp;"&amp;mlon="&amp;MID(B351,1,8)&amp;"#map=18/"&amp;MID(A351,1,9)&amp;"/"&amp;MID(B351,1,8)</f>
        <v>https://www.openstreetmap.org/?mlat=53.071092&amp;mlon=8.951762#map=18/53.071092/8.951762</v>
      </c>
      <c r="M351" s="8" t="str">
        <f aca="false">"https://opentopomap.org/#marker=17/"&amp;MID(A351,1,9)&amp;"/"&amp;MID(B351,1,8)</f>
        <v>https://opentopomap.org/#marker=17/53.071092/8.951762</v>
      </c>
    </row>
    <row r="352" customFormat="false" ht="14.15" hidden="false" customHeight="true" outlineLevel="0" collapsed="false">
      <c r="A352" s="7" t="s">
        <v>1609</v>
      </c>
      <c r="B352" s="7" t="s">
        <v>1610</v>
      </c>
      <c r="C352" s="14" t="s">
        <v>1611</v>
      </c>
      <c r="D352" s="8" t="str">
        <f aca="false">"Schevemoor "&amp;F352</f>
        <v>Schevemoor 7</v>
      </c>
      <c r="E352" s="8" t="str">
        <f aca="false">G352&amp;", "&amp;H352&amp;", "&amp;I352</f>
        <v>Döhle, Matthias, Landmann</v>
      </c>
      <c r="F352" s="15" t="n">
        <v>7</v>
      </c>
      <c r="G352" s="8" t="s">
        <v>1320</v>
      </c>
      <c r="H352" s="8" t="s">
        <v>1612</v>
      </c>
      <c r="I352" s="8" t="s">
        <v>80</v>
      </c>
      <c r="J352" s="8"/>
      <c r="K352" s="7" t="s">
        <v>1613</v>
      </c>
      <c r="L352" s="8" t="str">
        <f aca="false">"https://www.openstreetmap.org/?mlat="&amp;MID(A352,1,9)&amp;"&amp;mlon="&amp;MID(B352,1,8)&amp;"#map=18/"&amp;MID(A352,1,9)&amp;"/"&amp;MID(B352,1,8)</f>
        <v>https://www.openstreetmap.org/?mlat=53.07489&amp;mlon=8.95631#map=18/53.07489/8.95631</v>
      </c>
      <c r="M352" s="8" t="str">
        <f aca="false">"https://opentopomap.org/#marker=17/"&amp;MID(A352,1,9)&amp;"/"&amp;MID(B352,1,8)</f>
        <v>https://opentopomap.org/#marker=17/53.07489/8.95631</v>
      </c>
    </row>
    <row r="353" customFormat="false" ht="14.15" hidden="false" customHeight="true" outlineLevel="0" collapsed="false">
      <c r="A353" s="7" t="s">
        <v>1614</v>
      </c>
      <c r="B353" s="7" t="s">
        <v>1615</v>
      </c>
      <c r="C353" s="14" t="s">
        <v>1616</v>
      </c>
      <c r="D353" s="8" t="str">
        <f aca="false">"Schevemoor "&amp;F353</f>
        <v>Schevemoor 8</v>
      </c>
      <c r="E353" s="8" t="str">
        <f aca="false">G353&amp;", "&amp;H353&amp;", "&amp;I353</f>
        <v>Tietjen, Georg, Landmann</v>
      </c>
      <c r="F353" s="15" t="n">
        <v>8</v>
      </c>
      <c r="G353" s="8" t="s">
        <v>223</v>
      </c>
      <c r="H353" s="8" t="s">
        <v>218</v>
      </c>
      <c r="I353" s="8" t="s">
        <v>80</v>
      </c>
      <c r="J353" s="8"/>
      <c r="K353" s="7" t="s">
        <v>1617</v>
      </c>
      <c r="L353" s="8" t="str">
        <f aca="false">"https://www.openstreetmap.org/?mlat="&amp;MID(A353,1,9)&amp;"&amp;mlon="&amp;MID(B353,1,8)&amp;"#map=18/"&amp;MID(A353,1,9)&amp;"/"&amp;MID(B353,1,8)</f>
        <v>https://www.openstreetmap.org/?mlat=53.071702&amp;mlon=8.950842#map=18/53.071702/8.950842</v>
      </c>
      <c r="M353" s="8" t="str">
        <f aca="false">"https://opentopomap.org/#marker=17/"&amp;MID(A353,1,9)&amp;"/"&amp;MID(B353,1,8)</f>
        <v>https://opentopomap.org/#marker=17/53.071702/8.950842</v>
      </c>
    </row>
    <row r="354" customFormat="false" ht="14.15" hidden="false" customHeight="true" outlineLevel="0" collapsed="false">
      <c r="A354" s="7" t="s">
        <v>1614</v>
      </c>
      <c r="B354" s="7" t="s">
        <v>1615</v>
      </c>
      <c r="C354" s="14" t="s">
        <v>1616</v>
      </c>
      <c r="D354" s="8" t="str">
        <f aca="false">"Schevemoor "&amp;F354</f>
        <v>Schevemoor 8</v>
      </c>
      <c r="E354" s="8" t="str">
        <f aca="false">G354&amp;", "&amp;H354&amp;", "&amp;I354</f>
        <v>Tietjen, Joh. Mart., Landmann</v>
      </c>
      <c r="F354" s="15" t="n">
        <v>8</v>
      </c>
      <c r="G354" s="8" t="s">
        <v>223</v>
      </c>
      <c r="H354" s="8" t="s">
        <v>1618</v>
      </c>
      <c r="I354" s="8" t="s">
        <v>80</v>
      </c>
      <c r="J354" s="8"/>
      <c r="K354" s="7" t="s">
        <v>1617</v>
      </c>
      <c r="L354" s="8" t="str">
        <f aca="false">"https://www.openstreetmap.org/?mlat="&amp;MID(A354,1,9)&amp;"&amp;mlon="&amp;MID(B354,1,8)&amp;"#map=18/"&amp;MID(A354,1,9)&amp;"/"&amp;MID(B354,1,8)</f>
        <v>https://www.openstreetmap.org/?mlat=53.071702&amp;mlon=8.950842#map=18/53.071702/8.950842</v>
      </c>
      <c r="M354" s="8" t="str">
        <f aca="false">"https://opentopomap.org/#marker=17/"&amp;MID(A354,1,9)&amp;"/"&amp;MID(B354,1,8)</f>
        <v>https://opentopomap.org/#marker=17/53.071702/8.950842</v>
      </c>
    </row>
    <row r="355" customFormat="false" ht="14.15" hidden="false" customHeight="true" outlineLevel="0" collapsed="false">
      <c r="A355" s="7" t="s">
        <v>632</v>
      </c>
      <c r="B355" s="7" t="s">
        <v>1619</v>
      </c>
      <c r="C355" s="14" t="s">
        <v>1620</v>
      </c>
      <c r="D355" s="8" t="str">
        <f aca="false">"Schevemoor "&amp;F355</f>
        <v>Schevemoor 9</v>
      </c>
      <c r="E355" s="8" t="str">
        <f aca="false">G355&amp;", "&amp;H355&amp;", "&amp;I355</f>
        <v>Meyer, Herm., Landmann</v>
      </c>
      <c r="F355" s="15" t="n">
        <v>9</v>
      </c>
      <c r="G355" s="8" t="s">
        <v>303</v>
      </c>
      <c r="H355" s="8" t="s">
        <v>86</v>
      </c>
      <c r="I355" s="8" t="s">
        <v>80</v>
      </c>
      <c r="J355" s="8"/>
      <c r="K355" s="7" t="s">
        <v>1621</v>
      </c>
      <c r="L355" s="8" t="str">
        <f aca="false">"https://www.openstreetmap.org/?mlat="&amp;MID(A355,1,9)&amp;"&amp;mlon="&amp;MID(B355,1,8)&amp;"#map=18/"&amp;MID(A355,1,9)&amp;"/"&amp;MID(B355,1,8)</f>
        <v>https://www.openstreetmap.org/?mlat=53.07222&amp;mlon=8.95054#map=18/53.07222/8.95054</v>
      </c>
      <c r="M355" s="8" t="str">
        <f aca="false">"https://opentopomap.org/#marker=17/"&amp;MID(A355,1,9)&amp;"/"&amp;MID(B355,1,8)</f>
        <v>https://opentopomap.org/#marker=17/53.07222/8.95054</v>
      </c>
    </row>
    <row r="356" customFormat="false" ht="14.15" hidden="false" customHeight="true" outlineLevel="0" collapsed="false">
      <c r="A356" s="7" t="s">
        <v>1622</v>
      </c>
      <c r="B356" s="7" t="s">
        <v>1623</v>
      </c>
      <c r="C356" s="14" t="s">
        <v>1624</v>
      </c>
      <c r="D356" s="8" t="str">
        <f aca="false">"Schevemoor "&amp;F356</f>
        <v>Schevemoor 9b</v>
      </c>
      <c r="E356" s="8" t="str">
        <f aca="false">G356&amp;", "&amp;H356&amp;", "&amp;I356</f>
        <v>Dettleff, Karl, Wirt</v>
      </c>
      <c r="F356" s="15" t="s">
        <v>1625</v>
      </c>
      <c r="G356" s="8" t="s">
        <v>1626</v>
      </c>
      <c r="H356" s="8" t="s">
        <v>138</v>
      </c>
      <c r="I356" s="8" t="s">
        <v>484</v>
      </c>
      <c r="J356" s="8"/>
      <c r="K356" s="7" t="s">
        <v>1627</v>
      </c>
      <c r="L356" s="8" t="str">
        <f aca="false">"https://www.openstreetmap.org/?mlat="&amp;MID(A356,1,9)&amp;"&amp;mlon="&amp;MID(B356,1,8)&amp;"#map=18/"&amp;MID(A356,1,9)&amp;"/"&amp;MID(B356,1,8)</f>
        <v>https://www.openstreetmap.org/?mlat=53.07287&amp;mlon=8.95181#map=18/53.07287/8.95181</v>
      </c>
      <c r="M356" s="8" t="str">
        <f aca="false">"https://opentopomap.org/#marker=17/"&amp;MID(A356,1,9)&amp;"/"&amp;MID(B356,1,8)</f>
        <v>https://opentopomap.org/#marker=17/53.07287/8.95181</v>
      </c>
    </row>
    <row r="357" customFormat="false" ht="14.15" hidden="false" customHeight="true" outlineLevel="0" collapsed="false">
      <c r="A357" s="7" t="s">
        <v>1628</v>
      </c>
      <c r="B357" s="7" t="s">
        <v>1629</v>
      </c>
      <c r="C357" s="14" t="s">
        <v>1630</v>
      </c>
      <c r="D357" s="8" t="str">
        <f aca="false">"Schevemoor "&amp;F357</f>
        <v>Schevemoor 10</v>
      </c>
      <c r="E357" s="8" t="str">
        <f aca="false">G357&amp;", "&amp;H357&amp;", "&amp;I357</f>
        <v>Brüning, Hinr., Landmann</v>
      </c>
      <c r="F357" s="15" t="n">
        <v>10</v>
      </c>
      <c r="G357" s="8" t="s">
        <v>172</v>
      </c>
      <c r="H357" s="8" t="s">
        <v>116</v>
      </c>
      <c r="I357" s="8" t="s">
        <v>80</v>
      </c>
      <c r="J357" s="8"/>
      <c r="K357" s="7" t="s">
        <v>1631</v>
      </c>
      <c r="L357" s="8" t="str">
        <f aca="false">"https://www.openstreetmap.org/?mlat="&amp;MID(A357,1,9)&amp;"&amp;mlon="&amp;MID(B357,1,8)&amp;"#map=18/"&amp;MID(A357,1,9)&amp;"/"&amp;MID(B357,1,8)</f>
        <v>https://www.openstreetmap.org/?mlat=53.073608&amp;mlon=8.950847#map=18/53.073608/8.950847</v>
      </c>
      <c r="M357" s="8" t="str">
        <f aca="false">"https://opentopomap.org/#marker=17/"&amp;MID(A357,1,9)&amp;"/"&amp;MID(B357,1,8)</f>
        <v>https://opentopomap.org/#marker=17/53.073608/8.950847</v>
      </c>
    </row>
    <row r="358" customFormat="false" ht="14.15" hidden="false" customHeight="true" outlineLevel="0" collapsed="false">
      <c r="A358" s="7" t="s">
        <v>1628</v>
      </c>
      <c r="B358" s="7" t="s">
        <v>1629</v>
      </c>
      <c r="C358" s="14" t="s">
        <v>1630</v>
      </c>
      <c r="D358" s="8" t="str">
        <f aca="false">"Schevemoor "&amp;F358</f>
        <v>Schevemoor 10</v>
      </c>
      <c r="E358" s="8" t="str">
        <f aca="false">G358&amp;", "&amp;H358&amp;", "&amp;I358</f>
        <v>Detleff, Joh. Christ., Landmann</v>
      </c>
      <c r="F358" s="15" t="n">
        <v>10</v>
      </c>
      <c r="G358" s="8" t="s">
        <v>1339</v>
      </c>
      <c r="H358" s="8" t="s">
        <v>1632</v>
      </c>
      <c r="I358" s="8" t="s">
        <v>80</v>
      </c>
      <c r="J358" s="8"/>
      <c r="K358" s="7" t="s">
        <v>1631</v>
      </c>
      <c r="L358" s="8" t="str">
        <f aca="false">"https://www.openstreetmap.org/?mlat="&amp;MID(A358,1,9)&amp;"&amp;mlon="&amp;MID(B358,1,8)&amp;"#map=18/"&amp;MID(A358,1,9)&amp;"/"&amp;MID(B358,1,8)</f>
        <v>https://www.openstreetmap.org/?mlat=53.073608&amp;mlon=8.950847#map=18/53.073608/8.950847</v>
      </c>
      <c r="M358" s="8" t="str">
        <f aca="false">"https://opentopomap.org/#marker=17/"&amp;MID(A358,1,9)&amp;"/"&amp;MID(B358,1,8)</f>
        <v>https://opentopomap.org/#marker=17/53.073608/8.950847</v>
      </c>
    </row>
    <row r="359" customFormat="false" ht="14.15" hidden="false" customHeight="true" outlineLevel="0" collapsed="false">
      <c r="A359" s="7" t="s">
        <v>1633</v>
      </c>
      <c r="B359" s="7" t="s">
        <v>1634</v>
      </c>
      <c r="C359" s="14" t="s">
        <v>1635</v>
      </c>
      <c r="D359" s="8" t="str">
        <f aca="false">"Schevemoor "&amp;F359</f>
        <v>Schevemoor 11</v>
      </c>
      <c r="E359" s="8" t="str">
        <f aca="false">G359&amp;", "&amp;H359&amp;", "&amp;I359</f>
        <v>Meyer, Gerke, Arbeiter</v>
      </c>
      <c r="F359" s="15" t="n">
        <v>11</v>
      </c>
      <c r="G359" s="8" t="s">
        <v>303</v>
      </c>
      <c r="H359" s="8" t="s">
        <v>1372</v>
      </c>
      <c r="I359" s="8" t="s">
        <v>124</v>
      </c>
      <c r="J359" s="8"/>
      <c r="K359" s="7" t="s">
        <v>1636</v>
      </c>
      <c r="L359" s="8" t="str">
        <f aca="false">"https://www.openstreetmap.org/?mlat="&amp;MID(A359,1,9)&amp;"&amp;mlon="&amp;MID(B359,1,8)&amp;"#map=18/"&amp;MID(A359,1,9)&amp;"/"&amp;MID(B359,1,8)</f>
        <v>https://www.openstreetmap.org/?mlat=53.073881&amp;mlon=8.950304#map=18/53.073881/8.950304</v>
      </c>
      <c r="M359" s="8" t="str">
        <f aca="false">"https://opentopomap.org/#marker=17/"&amp;MID(A359,1,9)&amp;"/"&amp;MID(B359,1,8)</f>
        <v>https://opentopomap.org/#marker=17/53.073881/8.950304</v>
      </c>
    </row>
    <row r="360" customFormat="false" ht="14.15" hidden="false" customHeight="true" outlineLevel="0" collapsed="false">
      <c r="A360" s="7" t="s">
        <v>1637</v>
      </c>
      <c r="B360" s="7" t="s">
        <v>1638</v>
      </c>
      <c r="C360" s="14" t="s">
        <v>1639</v>
      </c>
      <c r="D360" s="8" t="str">
        <f aca="false">"Schevemoor "&amp;F360</f>
        <v>Schevemoor 12</v>
      </c>
      <c r="E360" s="8" t="str">
        <f aca="false">G360&amp;", "&amp;H360&amp;", "&amp;I360</f>
        <v>Meier, Hinrich, Arbeiter</v>
      </c>
      <c r="F360" s="15" t="n">
        <v>12</v>
      </c>
      <c r="G360" s="8" t="s">
        <v>207</v>
      </c>
      <c r="H360" s="8" t="s">
        <v>389</v>
      </c>
      <c r="I360" s="8" t="s">
        <v>124</v>
      </c>
      <c r="J360" s="8"/>
      <c r="K360" s="7" t="s">
        <v>1640</v>
      </c>
      <c r="L360" s="8" t="str">
        <f aca="false">"https://www.openstreetmap.org/?mlat="&amp;MID(A360,1,9)&amp;"&amp;mlon="&amp;MID(B360,1,8)&amp;"#map=18/"&amp;MID(A360,1,9)&amp;"/"&amp;MID(B360,1,8)</f>
        <v>https://www.openstreetmap.org/?mlat=53.074638&amp;mlon=8.95016#map=18/53.074638/8.95016</v>
      </c>
      <c r="M360" s="8" t="str">
        <f aca="false">"https://opentopomap.org/#marker=17/"&amp;MID(A360,1,9)&amp;"/"&amp;MID(B360,1,8)</f>
        <v>https://opentopomap.org/#marker=17/53.074638/8.95016</v>
      </c>
    </row>
    <row r="361" customFormat="false" ht="14.15" hidden="false" customHeight="true" outlineLevel="0" collapsed="false">
      <c r="A361" s="7" t="s">
        <v>1641</v>
      </c>
      <c r="B361" s="7" t="s">
        <v>1642</v>
      </c>
      <c r="C361" s="14" t="s">
        <v>1643</v>
      </c>
      <c r="D361" s="8" t="str">
        <f aca="false">"Schevemoor "&amp;F361</f>
        <v>Schevemoor 13</v>
      </c>
      <c r="E361" s="8" t="str">
        <f aca="false">G361&amp;", "&amp;H361&amp;", "&amp;I361</f>
        <v>Boschen, Aug., Arbeiter</v>
      </c>
      <c r="F361" s="15" t="n">
        <v>13</v>
      </c>
      <c r="G361" s="8" t="s">
        <v>364</v>
      </c>
      <c r="H361" s="8" t="s">
        <v>93</v>
      </c>
      <c r="I361" s="8" t="s">
        <v>124</v>
      </c>
      <c r="J361" s="8"/>
      <c r="K361" s="7" t="s">
        <v>1644</v>
      </c>
      <c r="L361" s="8" t="str">
        <f aca="false">"https://www.openstreetmap.org/?mlat="&amp;MID(A361,1,9)&amp;"&amp;mlon="&amp;MID(B361,1,8)&amp;"#map=18/"&amp;MID(A361,1,9)&amp;"/"&amp;MID(B361,1,8)</f>
        <v>https://www.openstreetmap.org/?mlat=53.074616&amp;mlon=8.949637#map=18/53.074616/8.949637</v>
      </c>
      <c r="M361" s="8" t="str">
        <f aca="false">"https://opentopomap.org/#marker=17/"&amp;MID(A361,1,9)&amp;"/"&amp;MID(B361,1,8)</f>
        <v>https://opentopomap.org/#marker=17/53.074616/8.949637</v>
      </c>
    </row>
    <row r="362" customFormat="false" ht="14.15" hidden="false" customHeight="true" outlineLevel="0" collapsed="false">
      <c r="A362" s="7" t="s">
        <v>1641</v>
      </c>
      <c r="B362" s="7" t="s">
        <v>1642</v>
      </c>
      <c r="C362" s="14" t="s">
        <v>1643</v>
      </c>
      <c r="D362" s="8" t="str">
        <f aca="false">"Schevemoor "&amp;F362</f>
        <v>Schevemoor 13</v>
      </c>
      <c r="E362" s="8" t="str">
        <f aca="false">G362&amp;", "&amp;H362&amp;", "&amp;I362</f>
        <v>Boschen, Hinr., Arbeiter</v>
      </c>
      <c r="F362" s="15" t="n">
        <v>13</v>
      </c>
      <c r="G362" s="8" t="s">
        <v>364</v>
      </c>
      <c r="H362" s="8" t="s">
        <v>116</v>
      </c>
      <c r="I362" s="8" t="s">
        <v>124</v>
      </c>
      <c r="J362" s="8"/>
      <c r="K362" s="7" t="s">
        <v>1644</v>
      </c>
      <c r="L362" s="8" t="str">
        <f aca="false">"https://www.openstreetmap.org/?mlat="&amp;MID(A362,1,9)&amp;"&amp;mlon="&amp;MID(B362,1,8)&amp;"#map=18/"&amp;MID(A362,1,9)&amp;"/"&amp;MID(B362,1,8)</f>
        <v>https://www.openstreetmap.org/?mlat=53.074616&amp;mlon=8.949637#map=18/53.074616/8.949637</v>
      </c>
      <c r="M362" s="8" t="str">
        <f aca="false">"https://opentopomap.org/#marker=17/"&amp;MID(A362,1,9)&amp;"/"&amp;MID(B362,1,8)</f>
        <v>https://opentopomap.org/#marker=17/53.074616/8.949637</v>
      </c>
    </row>
    <row r="363" customFormat="false" ht="14.15" hidden="false" customHeight="true" outlineLevel="0" collapsed="false">
      <c r="A363" s="7" t="s">
        <v>1645</v>
      </c>
      <c r="B363" s="7" t="s">
        <v>1646</v>
      </c>
      <c r="C363" s="14" t="s">
        <v>1647</v>
      </c>
      <c r="D363" s="8" t="str">
        <f aca="false">"Schevemoor "&amp;F363</f>
        <v>Schevemoor 13b</v>
      </c>
      <c r="E363" s="8" t="str">
        <f aca="false">G363&amp;", "&amp;H363&amp;", "&amp;I363</f>
        <v>Schottler, H., Bahnwärter</v>
      </c>
      <c r="F363" s="15" t="s">
        <v>1648</v>
      </c>
      <c r="G363" s="8" t="s">
        <v>1649</v>
      </c>
      <c r="H363" s="8" t="s">
        <v>1431</v>
      </c>
      <c r="I363" s="8" t="s">
        <v>1239</v>
      </c>
      <c r="J363" s="8"/>
      <c r="K363" s="7" t="s">
        <v>1650</v>
      </c>
      <c r="L363" s="8" t="str">
        <f aca="false">"https://www.openstreetmap.org/?mlat="&amp;MID(A363,1,9)&amp;"&amp;mlon="&amp;MID(B363,1,8)&amp;"#map=18/"&amp;MID(A363,1,9)&amp;"/"&amp;MID(B363,1,8)</f>
        <v>https://www.openstreetmap.org/?mlat=53.074653&amp;mlon=8.949265#map=18/53.074653/8.949265</v>
      </c>
      <c r="M363" s="8" t="str">
        <f aca="false">"https://opentopomap.org/#marker=17/"&amp;MID(A363,1,9)&amp;"/"&amp;MID(B363,1,8)</f>
        <v>https://opentopomap.org/#marker=17/53.074653/8.949265</v>
      </c>
    </row>
    <row r="364" customFormat="false" ht="14.15" hidden="false" customHeight="true" outlineLevel="0" collapsed="false">
      <c r="A364" s="7" t="s">
        <v>1651</v>
      </c>
      <c r="B364" s="7" t="s">
        <v>1652</v>
      </c>
      <c r="C364" s="14" t="s">
        <v>1653</v>
      </c>
      <c r="D364" s="8" t="str">
        <f aca="false">"Schevemoor "&amp;F364</f>
        <v>Schevemoor 13c</v>
      </c>
      <c r="E364" s="8" t="str">
        <f aca="false">G364&amp;", "&amp;H364&amp;", "&amp;I364</f>
        <v>Brüning, Friedr., Arbeiter</v>
      </c>
      <c r="F364" s="15" t="s">
        <v>1654</v>
      </c>
      <c r="G364" s="8" t="s">
        <v>172</v>
      </c>
      <c r="H364" s="8" t="s">
        <v>365</v>
      </c>
      <c r="I364" s="8" t="s">
        <v>124</v>
      </c>
      <c r="J364" s="8"/>
      <c r="K364" s="7" t="s">
        <v>1655</v>
      </c>
      <c r="L364" s="8" t="str">
        <f aca="false">"https://www.openstreetmap.org/?mlat="&amp;MID(A364,1,9)&amp;"&amp;mlon="&amp;MID(B364,1,8)&amp;"#map=18/"&amp;MID(A364,1,9)&amp;"/"&amp;MID(B364,1,8)</f>
        <v>https://www.openstreetmap.org/?mlat=53.0744&amp;mlon=8.94873#map=18/53.0744/8.94873</v>
      </c>
      <c r="M364" s="8" t="str">
        <f aca="false">"https://opentopomap.org/#marker=17/"&amp;MID(A364,1,9)&amp;"/"&amp;MID(B364,1,8)</f>
        <v>https://opentopomap.org/#marker=17/53.0744/8.94873</v>
      </c>
    </row>
    <row r="365" customFormat="false" ht="14.15" hidden="false" customHeight="true" outlineLevel="0" collapsed="false">
      <c r="A365" s="7" t="s">
        <v>1656</v>
      </c>
      <c r="B365" s="7" t="s">
        <v>818</v>
      </c>
      <c r="C365" s="14" t="s">
        <v>1657</v>
      </c>
      <c r="D365" s="8" t="str">
        <f aca="false">"Schevemoor "&amp;F365</f>
        <v>Schevemoor 14</v>
      </c>
      <c r="E365" s="8" t="str">
        <f aca="false">G365&amp;", "&amp;H365&amp;", "&amp;I365</f>
        <v>Lürßen, Herm. Dan., Landmann</v>
      </c>
      <c r="F365" s="15" t="n">
        <v>14</v>
      </c>
      <c r="G365" s="8" t="s">
        <v>1658</v>
      </c>
      <c r="H365" s="8" t="s">
        <v>224</v>
      </c>
      <c r="I365" s="8" t="s">
        <v>80</v>
      </c>
      <c r="J365" s="8"/>
      <c r="K365" s="7" t="s">
        <v>1659</v>
      </c>
      <c r="L365" s="8" t="str">
        <f aca="false">"https://www.openstreetmap.org/?mlat="&amp;MID(A365,1,9)&amp;"&amp;mlon="&amp;MID(B365,1,8)&amp;"#map=18/"&amp;MID(A365,1,9)&amp;"/"&amp;MID(B365,1,8)</f>
        <v>https://www.openstreetmap.org/?mlat=53.07511&amp;mlon=8.94907#map=18/53.07511/8.94907</v>
      </c>
      <c r="M365" s="8" t="str">
        <f aca="false">"https://opentopomap.org/#marker=17/"&amp;MID(A365,1,9)&amp;"/"&amp;MID(B365,1,8)</f>
        <v>https://opentopomap.org/#marker=17/53.07511/8.94907</v>
      </c>
    </row>
    <row r="366" customFormat="false" ht="14.15" hidden="false" customHeight="true" outlineLevel="0" collapsed="false">
      <c r="A366" s="7" t="s">
        <v>1656</v>
      </c>
      <c r="B366" s="7" t="s">
        <v>818</v>
      </c>
      <c r="C366" s="14" t="s">
        <v>1657</v>
      </c>
      <c r="D366" s="8" t="str">
        <f aca="false">"Schevemoor "&amp;F366</f>
        <v>Schevemoor 14</v>
      </c>
      <c r="E366" s="8" t="str">
        <f aca="false">G366&amp;", "&amp;H366&amp;", "&amp;I366</f>
        <v>Lürßen, Herm., Landmann</v>
      </c>
      <c r="F366" s="15" t="n">
        <v>14</v>
      </c>
      <c r="G366" s="8" t="s">
        <v>1658</v>
      </c>
      <c r="H366" s="8" t="s">
        <v>86</v>
      </c>
      <c r="I366" s="8" t="s">
        <v>80</v>
      </c>
      <c r="J366" s="8"/>
      <c r="K366" s="7" t="s">
        <v>1659</v>
      </c>
      <c r="L366" s="8" t="str">
        <f aca="false">"https://www.openstreetmap.org/?mlat="&amp;MID(A366,1,9)&amp;"&amp;mlon="&amp;MID(B366,1,8)&amp;"#map=18/"&amp;MID(A366,1,9)&amp;"/"&amp;MID(B366,1,8)</f>
        <v>https://www.openstreetmap.org/?mlat=53.07511&amp;mlon=8.94907#map=18/53.07511/8.94907</v>
      </c>
      <c r="M366" s="8" t="str">
        <f aca="false">"https://opentopomap.org/#marker=17/"&amp;MID(A366,1,9)&amp;"/"&amp;MID(B366,1,8)</f>
        <v>https://opentopomap.org/#marker=17/53.07511/8.94907</v>
      </c>
    </row>
    <row r="367" customFormat="false" ht="14.15" hidden="false" customHeight="true" outlineLevel="0" collapsed="false">
      <c r="A367" s="7" t="s">
        <v>1660</v>
      </c>
      <c r="B367" s="7" t="s">
        <v>1661</v>
      </c>
      <c r="C367" s="14" t="s">
        <v>1662</v>
      </c>
      <c r="D367" s="8" t="str">
        <f aca="false">"Schevemoor "&amp;F367</f>
        <v>Schevemoor 15</v>
      </c>
      <c r="E367" s="8" t="str">
        <f aca="false">G367&amp;", "&amp;H367&amp;", "&amp;I367</f>
        <v>Kirbitz, Diedr., Maurermeister</v>
      </c>
      <c r="F367" s="15" t="n">
        <v>15</v>
      </c>
      <c r="G367" s="8" t="s">
        <v>1663</v>
      </c>
      <c r="H367" s="8" t="s">
        <v>123</v>
      </c>
      <c r="I367" s="8" t="s">
        <v>1664</v>
      </c>
      <c r="J367" s="8"/>
      <c r="K367" s="7" t="s">
        <v>1665</v>
      </c>
      <c r="L367" s="8" t="str">
        <f aca="false">"https://www.openstreetmap.org/?mlat="&amp;MID(A367,1,9)&amp;"&amp;mlon="&amp;MID(B367,1,8)&amp;"#map=18/"&amp;MID(A367,1,9)&amp;"/"&amp;MID(B367,1,8)</f>
        <v>https://www.openstreetmap.org/?mlat=53.07587&amp;mlon=8.94769#map=18/53.07587/8.94769</v>
      </c>
      <c r="M367" s="8" t="str">
        <f aca="false">"https://opentopomap.org/#marker=17/"&amp;MID(A367,1,9)&amp;"/"&amp;MID(B367,1,8)</f>
        <v>https://opentopomap.org/#marker=17/53.07587/8.94769</v>
      </c>
    </row>
    <row r="368" customFormat="false" ht="14.15" hidden="false" customHeight="true" outlineLevel="0" collapsed="false">
      <c r="A368" s="7" t="s">
        <v>1666</v>
      </c>
      <c r="B368" s="7" t="s">
        <v>1667</v>
      </c>
      <c r="C368" s="14" t="s">
        <v>1668</v>
      </c>
      <c r="D368" s="8" t="str">
        <f aca="false">"Schevemoor "&amp;F368</f>
        <v>Schevemoor 15b</v>
      </c>
      <c r="E368" s="8" t="str">
        <f aca="false">G368&amp;", "&amp;H368&amp;", "&amp;I368</f>
        <v>Meyer, Heinr., Arbeiter</v>
      </c>
      <c r="F368" s="15" t="s">
        <v>946</v>
      </c>
      <c r="G368" s="8" t="s">
        <v>303</v>
      </c>
      <c r="H368" s="8" t="s">
        <v>108</v>
      </c>
      <c r="I368" s="8" t="s">
        <v>124</v>
      </c>
      <c r="J368" s="8"/>
      <c r="K368" s="7" t="s">
        <v>1669</v>
      </c>
      <c r="L368" s="8" t="str">
        <f aca="false">"https://www.openstreetmap.org/?mlat="&amp;MID(A368,1,9)&amp;"&amp;mlon="&amp;MID(B368,1,8)&amp;"#map=18/"&amp;MID(A368,1,9)&amp;"/"&amp;MID(B368,1,8)</f>
        <v>https://www.openstreetmap.org/?mlat=53.07564&amp;mlon=8.94778#map=18/53.07564/8.94778</v>
      </c>
      <c r="M368" s="8" t="str">
        <f aca="false">"https://opentopomap.org/#marker=17/"&amp;MID(A368,1,9)&amp;"/"&amp;MID(B368,1,8)</f>
        <v>https://opentopomap.org/#marker=17/53.07564/8.94778</v>
      </c>
    </row>
    <row r="369" customFormat="false" ht="14.15" hidden="false" customHeight="true" outlineLevel="0" collapsed="false">
      <c r="A369" s="7" t="s">
        <v>1670</v>
      </c>
      <c r="B369" s="7" t="s">
        <v>1671</v>
      </c>
      <c r="C369" s="14" t="s">
        <v>1672</v>
      </c>
      <c r="D369" s="8" t="str">
        <f aca="false">"Schevemoor "&amp;F369</f>
        <v>Schevemoor 15c</v>
      </c>
      <c r="E369" s="8" t="str">
        <f aca="false">G369&amp;", "&amp;H369&amp;", "&amp;I369</f>
        <v>Bartels, Hinr., Arbeiter</v>
      </c>
      <c r="F369" s="15" t="s">
        <v>1673</v>
      </c>
      <c r="G369" s="8" t="s">
        <v>574</v>
      </c>
      <c r="H369" s="8" t="s">
        <v>116</v>
      </c>
      <c r="I369" s="8" t="s">
        <v>124</v>
      </c>
      <c r="J369" s="8"/>
      <c r="K369" s="7" t="s">
        <v>1674</v>
      </c>
      <c r="L369" s="8" t="str">
        <f aca="false">"https://www.openstreetmap.org/?mlat="&amp;MID(A369,1,9)&amp;"&amp;mlon="&amp;MID(B369,1,8)&amp;"#map=18/"&amp;MID(A369,1,9)&amp;"/"&amp;MID(B369,1,8)</f>
        <v>https://www.openstreetmap.org/?mlat=53.07558&amp;mlon=8.94786#map=18/53.07558/8.94786</v>
      </c>
      <c r="M369" s="8" t="str">
        <f aca="false">"https://opentopomap.org/#marker=17/"&amp;MID(A369,1,9)&amp;"/"&amp;MID(B369,1,8)</f>
        <v>https://opentopomap.org/#marker=17/53.07558/8.94786</v>
      </c>
    </row>
    <row r="370" customFormat="false" ht="14.15" hidden="false" customHeight="true" outlineLevel="0" collapsed="false">
      <c r="A370" s="7" t="s">
        <v>1675</v>
      </c>
      <c r="B370" s="7" t="s">
        <v>1676</v>
      </c>
      <c r="C370" s="14" t="s">
        <v>1677</v>
      </c>
      <c r="D370" s="8" t="str">
        <f aca="false">"Schevemoor "&amp;F370</f>
        <v>Schevemoor 15d</v>
      </c>
      <c r="E370" s="8" t="str">
        <f aca="false">G370&amp;", "&amp;H370&amp;", "&amp;I370</f>
        <v>Bunger, Herm., Bureaubeamter</v>
      </c>
      <c r="F370" s="15" t="s">
        <v>1678</v>
      </c>
      <c r="G370" s="8" t="s">
        <v>1679</v>
      </c>
      <c r="H370" s="8" t="s">
        <v>86</v>
      </c>
      <c r="I370" s="8" t="s">
        <v>1680</v>
      </c>
      <c r="J370" s="8"/>
      <c r="K370" s="7" t="s">
        <v>1681</v>
      </c>
      <c r="L370" s="8" t="str">
        <f aca="false">"https://www.openstreetmap.org/?mlat="&amp;MID(A370,1,9)&amp;"&amp;mlon="&amp;MID(B370,1,8)&amp;"#map=18/"&amp;MID(A370,1,9)&amp;"/"&amp;MID(B370,1,8)</f>
        <v>https://www.openstreetmap.org/?mlat=53.07551&amp;mlon=8.94796#map=18/53.07551/8.94796</v>
      </c>
      <c r="M370" s="8" t="str">
        <f aca="false">"https://opentopomap.org/#marker=17/"&amp;MID(A370,1,9)&amp;"/"&amp;MID(B370,1,8)</f>
        <v>https://opentopomap.org/#marker=17/53.07551/8.94796</v>
      </c>
    </row>
    <row r="371" customFormat="false" ht="14.15" hidden="false" customHeight="true" outlineLevel="0" collapsed="false">
      <c r="A371" s="7" t="s">
        <v>1682</v>
      </c>
      <c r="B371" s="7" t="s">
        <v>1683</v>
      </c>
      <c r="C371" s="14" t="s">
        <v>1684</v>
      </c>
      <c r="D371" s="8" t="str">
        <f aca="false">"Schevemoor "&amp;F371</f>
        <v>Schevemoor 15e</v>
      </c>
      <c r="E371" s="8" t="str">
        <f aca="false">G371&amp;", "&amp;H371&amp;", "&amp;I371</f>
        <v>Rotermund, Georg, Arbeiter</v>
      </c>
      <c r="F371" s="15" t="s">
        <v>1685</v>
      </c>
      <c r="G371" s="8" t="s">
        <v>167</v>
      </c>
      <c r="H371" s="8" t="s">
        <v>218</v>
      </c>
      <c r="I371" s="8" t="s">
        <v>124</v>
      </c>
      <c r="J371" s="8"/>
      <c r="K371" s="7" t="s">
        <v>1686</v>
      </c>
      <c r="L371" s="8" t="str">
        <f aca="false">"https://www.openstreetmap.org/?mlat="&amp;MID(A371,1,9)&amp;"&amp;mlon="&amp;MID(B371,1,8)&amp;"#map=18/"&amp;MID(A371,1,9)&amp;"/"&amp;MID(B371,1,8)</f>
        <v>https://www.openstreetmap.org/?mlat=53.07546&amp;mlon=8.94803#map=18/53.07546/8.94803</v>
      </c>
      <c r="M371" s="8" t="str">
        <f aca="false">"https://opentopomap.org/#marker=17/"&amp;MID(A371,1,9)&amp;"/"&amp;MID(B371,1,8)</f>
        <v>https://opentopomap.org/#marker=17/53.07546/8.94803</v>
      </c>
    </row>
    <row r="372" customFormat="false" ht="14.15" hidden="false" customHeight="true" outlineLevel="0" collapsed="false">
      <c r="A372" s="7" t="s">
        <v>1687</v>
      </c>
      <c r="B372" s="7" t="s">
        <v>1365</v>
      </c>
      <c r="C372" s="14" t="s">
        <v>1688</v>
      </c>
      <c r="D372" s="8" t="str">
        <f aca="false">"Schevemoor "&amp;F372</f>
        <v>Schevemoor 15f</v>
      </c>
      <c r="E372" s="8" t="str">
        <f aca="false">G372&amp;", "&amp;H372&amp;", "&amp;I372</f>
        <v>Buchholz, Fritz, Arbeiter</v>
      </c>
      <c r="F372" s="15" t="s">
        <v>1689</v>
      </c>
      <c r="G372" s="8" t="s">
        <v>1690</v>
      </c>
      <c r="H372" s="8" t="s">
        <v>304</v>
      </c>
      <c r="I372" s="8" t="s">
        <v>124</v>
      </c>
      <c r="J372" s="8"/>
      <c r="K372" s="7" t="s">
        <v>1691</v>
      </c>
      <c r="L372" s="8" t="str">
        <f aca="false">"https://www.openstreetmap.org/?mlat="&amp;MID(A372,1,9)&amp;"&amp;mlon="&amp;MID(B372,1,8)&amp;"#map=18/"&amp;MID(A372,1,9)&amp;"/"&amp;MID(B372,1,8)</f>
        <v>https://www.openstreetmap.org/?mlat=53.07541&amp;mlon=8.9481#map=18/53.07541/8.9481</v>
      </c>
      <c r="M372" s="8" t="str">
        <f aca="false">"https://opentopomap.org/#marker=17/"&amp;MID(A372,1,9)&amp;"/"&amp;MID(B372,1,8)</f>
        <v>https://opentopomap.org/#marker=17/53.07541/8.9481</v>
      </c>
    </row>
    <row r="373" customFormat="false" ht="14.15" hidden="false" customHeight="true" outlineLevel="0" collapsed="false">
      <c r="A373" s="7" t="s">
        <v>1692</v>
      </c>
      <c r="B373" s="7" t="s">
        <v>736</v>
      </c>
      <c r="C373" s="14" t="s">
        <v>1693</v>
      </c>
      <c r="D373" s="8" t="str">
        <f aca="false">"Schevemoor "&amp;F373</f>
        <v>Schevemoor 15g</v>
      </c>
      <c r="E373" s="8" t="str">
        <f aca="false">G373&amp;", "&amp;H373&amp;", "&amp;I373</f>
        <v>Teichmann, Robert, Schuhmacher</v>
      </c>
      <c r="F373" s="15" t="s">
        <v>1694</v>
      </c>
      <c r="G373" s="8" t="s">
        <v>1695</v>
      </c>
      <c r="H373" s="8" t="s">
        <v>564</v>
      </c>
      <c r="I373" s="8" t="s">
        <v>1057</v>
      </c>
      <c r="J373" s="8"/>
      <c r="K373" s="7" t="s">
        <v>1696</v>
      </c>
      <c r="L373" s="8" t="str">
        <f aca="false">"https://www.openstreetmap.org/?mlat="&amp;MID(A373,1,9)&amp;"&amp;mlon="&amp;MID(B373,1,8)&amp;"#map=18/"&amp;MID(A373,1,9)&amp;"/"&amp;MID(B373,1,8)</f>
        <v>https://www.openstreetmap.org/?mlat=53.07523&amp;mlon=8.9478#map=18/53.07523/8.9478</v>
      </c>
      <c r="M373" s="8" t="str">
        <f aca="false">"https://opentopomap.org/#marker=17/"&amp;MID(A373,1,9)&amp;"/"&amp;MID(B373,1,8)</f>
        <v>https://opentopomap.org/#marker=17/53.07523/8.9478</v>
      </c>
    </row>
    <row r="374" customFormat="false" ht="14.15" hidden="false" customHeight="true" outlineLevel="0" collapsed="false">
      <c r="A374" s="7" t="s">
        <v>1697</v>
      </c>
      <c r="B374" s="7" t="s">
        <v>1698</v>
      </c>
      <c r="C374" s="14" t="s">
        <v>1699</v>
      </c>
      <c r="D374" s="8" t="str">
        <f aca="false">"Schevemoor "&amp;F374</f>
        <v>Schevemoor 15h</v>
      </c>
      <c r="E374" s="8" t="str">
        <f aca="false">G374&amp;", "&amp;H374&amp;", "&amp;I374</f>
        <v>Bartels, Gerhard, Arbeiter</v>
      </c>
      <c r="F374" s="15" t="s">
        <v>1700</v>
      </c>
      <c r="G374" s="8" t="s">
        <v>574</v>
      </c>
      <c r="H374" s="8" t="s">
        <v>1484</v>
      </c>
      <c r="I374" s="8" t="s">
        <v>124</v>
      </c>
      <c r="J374" s="8"/>
      <c r="K374" s="7" t="s">
        <v>1701</v>
      </c>
      <c r="L374" s="8" t="str">
        <f aca="false">"https://www.openstreetmap.org/?mlat="&amp;MID(A374,1,9)&amp;"&amp;mlon="&amp;MID(B374,1,8)&amp;"#map=18/"&amp;MID(A374,1,9)&amp;"/"&amp;MID(B374,1,8)</f>
        <v>https://www.openstreetmap.org/?mlat=53.07527&amp;mlon=8.94774#map=18/53.07527/8.94774</v>
      </c>
      <c r="M374" s="8" t="str">
        <f aca="false">"https://opentopomap.org/#marker=17/"&amp;MID(A374,1,9)&amp;"/"&amp;MID(B374,1,8)</f>
        <v>https://opentopomap.org/#marker=17/53.07527/8.94774</v>
      </c>
    </row>
    <row r="375" customFormat="false" ht="14.15" hidden="false" customHeight="true" outlineLevel="0" collapsed="false">
      <c r="A375" s="7" t="s">
        <v>1702</v>
      </c>
      <c r="B375" s="7" t="s">
        <v>1703</v>
      </c>
      <c r="C375" s="14" t="s">
        <v>1704</v>
      </c>
      <c r="D375" s="8" t="str">
        <f aca="false">"Schevemoor "&amp;F375</f>
        <v>Schevemoor 15i</v>
      </c>
      <c r="E375" s="8" t="str">
        <f aca="false">G375&amp;", "&amp;H375&amp;", "&amp;I375</f>
        <v>Drefke, Herm., Arbeiter</v>
      </c>
      <c r="F375" s="15" t="s">
        <v>1705</v>
      </c>
      <c r="G375" s="8" t="s">
        <v>1706</v>
      </c>
      <c r="H375" s="8" t="s">
        <v>86</v>
      </c>
      <c r="I375" s="8" t="s">
        <v>124</v>
      </c>
      <c r="J375" s="8"/>
      <c r="K375" s="7" t="s">
        <v>1707</v>
      </c>
      <c r="L375" s="8" t="str">
        <f aca="false">"https://www.openstreetmap.org/?mlat="&amp;MID(A375,1,9)&amp;"&amp;mlon="&amp;MID(B375,1,8)&amp;"#map=18/"&amp;MID(A375,1,9)&amp;"/"&amp;MID(B375,1,8)</f>
        <v>https://www.openstreetmap.org/?mlat=53.07531&amp;mlon=8.94768#map=18/53.07531/8.94768</v>
      </c>
      <c r="M375" s="8" t="str">
        <f aca="false">"https://opentopomap.org/#marker=17/"&amp;MID(A375,1,9)&amp;"/"&amp;MID(B375,1,8)</f>
        <v>https://opentopomap.org/#marker=17/53.07531/8.94768</v>
      </c>
    </row>
    <row r="376" customFormat="false" ht="14.15" hidden="false" customHeight="true" outlineLevel="0" collapsed="false">
      <c r="A376" s="7" t="s">
        <v>1708</v>
      </c>
      <c r="B376" s="7" t="s">
        <v>1709</v>
      </c>
      <c r="C376" s="14" t="s">
        <v>1710</v>
      </c>
      <c r="D376" s="8" t="str">
        <f aca="false">"Schevemoor "&amp;F376</f>
        <v>Schevemoor 15k</v>
      </c>
      <c r="E376" s="8" t="str">
        <f aca="false">G376&amp;", "&amp;H376&amp;", "&amp;I376</f>
        <v>Meier, Joh., Arbeiter</v>
      </c>
      <c r="F376" s="15" t="s">
        <v>1711</v>
      </c>
      <c r="G376" s="8" t="s">
        <v>207</v>
      </c>
      <c r="H376" s="8" t="s">
        <v>79</v>
      </c>
      <c r="I376" s="8" t="s">
        <v>124</v>
      </c>
      <c r="J376" s="8"/>
      <c r="K376" s="7" t="s">
        <v>1712</v>
      </c>
      <c r="L376" s="8" t="str">
        <f aca="false">"https://www.openstreetmap.org/?mlat="&amp;MID(A376,1,9)&amp;"&amp;mlon="&amp;MID(B376,1,8)&amp;"#map=18/"&amp;MID(A376,1,9)&amp;"/"&amp;MID(B376,1,8)</f>
        <v>https://www.openstreetmap.org/?mlat=53.07536&amp;mlon=8.94762#map=18/53.07536/8.94762</v>
      </c>
      <c r="M376" s="8" t="str">
        <f aca="false">"https://opentopomap.org/#marker=17/"&amp;MID(A376,1,9)&amp;"/"&amp;MID(B376,1,8)</f>
        <v>https://opentopomap.org/#marker=17/53.07536/8.94762</v>
      </c>
    </row>
    <row r="377" customFormat="false" ht="14.15" hidden="false" customHeight="true" outlineLevel="0" collapsed="false">
      <c r="A377" s="7" t="s">
        <v>1687</v>
      </c>
      <c r="B377" s="7" t="s">
        <v>1713</v>
      </c>
      <c r="C377" s="14" t="s">
        <v>1714</v>
      </c>
      <c r="D377" s="8" t="str">
        <f aca="false">"Schevemoor "&amp;F377</f>
        <v>Schevemoor 15l</v>
      </c>
      <c r="E377" s="8" t="str">
        <f aca="false">G377&amp;", "&amp;H377&amp;", "&amp;I377</f>
        <v>Burmeister, Christ., Schlosser</v>
      </c>
      <c r="F377" s="15" t="s">
        <v>1715</v>
      </c>
      <c r="G377" s="8" t="s">
        <v>1716</v>
      </c>
      <c r="H377" s="8" t="s">
        <v>350</v>
      </c>
      <c r="I377" s="8" t="s">
        <v>840</v>
      </c>
      <c r="J377" s="8"/>
      <c r="K377" s="7" t="s">
        <v>1717</v>
      </c>
      <c r="L377" s="8" t="str">
        <f aca="false">"https://www.openstreetmap.org/?mlat="&amp;MID(A377,1,9)&amp;"&amp;mlon="&amp;MID(B377,1,8)&amp;"#map=18/"&amp;MID(A377,1,9)&amp;"/"&amp;MID(B377,1,8)</f>
        <v>https://www.openstreetmap.org/?mlat=53.07541&amp;mlon=8.94757#map=18/53.07541/8.94757</v>
      </c>
      <c r="M377" s="8" t="str">
        <f aca="false">"https://opentopomap.org/#marker=17/"&amp;MID(A377,1,9)&amp;"/"&amp;MID(B377,1,8)</f>
        <v>https://opentopomap.org/#marker=17/53.07541/8.94757</v>
      </c>
    </row>
    <row r="378" customFormat="false" ht="14.15" hidden="false" customHeight="true" outlineLevel="0" collapsed="false">
      <c r="A378" s="7" t="s">
        <v>1718</v>
      </c>
      <c r="B378" s="7" t="s">
        <v>1719</v>
      </c>
      <c r="C378" s="14" t="s">
        <v>1720</v>
      </c>
      <c r="D378" s="8" t="str">
        <f aca="false">"Schevemoor "&amp;F378</f>
        <v>Schevemoor 15m</v>
      </c>
      <c r="E378" s="8" t="str">
        <f aca="false">G378&amp;", "&amp;H378&amp;", "&amp;I378</f>
        <v>Bartels, Heinr., Arbeiter</v>
      </c>
      <c r="F378" s="15" t="s">
        <v>1721</v>
      </c>
      <c r="G378" s="8" t="s">
        <v>574</v>
      </c>
      <c r="H378" s="8" t="s">
        <v>108</v>
      </c>
      <c r="I378" s="8" t="s">
        <v>124</v>
      </c>
      <c r="J378" s="8"/>
      <c r="K378" s="7" t="s">
        <v>1722</v>
      </c>
      <c r="L378" s="8" t="str">
        <f aca="false">"https://www.openstreetmap.org/?mlat="&amp;MID(A378,1,9)&amp;"&amp;mlon="&amp;MID(B378,1,8)&amp;"#map=18/"&amp;MID(A378,1,9)&amp;"/"&amp;MID(B378,1,8)</f>
        <v>https://www.openstreetmap.org/?mlat=53.075455&amp;mlon=8.947518#map=18/53.075455/8.947518</v>
      </c>
      <c r="M378" s="8" t="str">
        <f aca="false">"https://opentopomap.org/#marker=17/"&amp;MID(A378,1,9)&amp;"/"&amp;MID(B378,1,8)</f>
        <v>https://opentopomap.org/#marker=17/53.075455/8.947518</v>
      </c>
    </row>
    <row r="379" customFormat="false" ht="14.15" hidden="false" customHeight="true" outlineLevel="0" collapsed="false">
      <c r="A379" s="7" t="s">
        <v>1723</v>
      </c>
      <c r="B379" s="7" t="s">
        <v>1724</v>
      </c>
      <c r="C379" s="14" t="s">
        <v>1725</v>
      </c>
      <c r="D379" s="8" t="str">
        <f aca="false">"Schevemoor "&amp;F379</f>
        <v>Schevemoor 15n</v>
      </c>
      <c r="E379" s="8" t="str">
        <f aca="false">G379&amp;", "&amp;H379&amp;", "&amp;I379</f>
        <v>Plate, Hinr., pension. Zollbeamter</v>
      </c>
      <c r="F379" s="15" t="s">
        <v>1726</v>
      </c>
      <c r="G379" s="8" t="s">
        <v>1727</v>
      </c>
      <c r="H379" s="8" t="s">
        <v>116</v>
      </c>
      <c r="I379" s="8" t="s">
        <v>1728</v>
      </c>
      <c r="J379" s="8"/>
      <c r="K379" s="7" t="s">
        <v>1729</v>
      </c>
      <c r="L379" s="8" t="str">
        <f aca="false">"https://www.openstreetmap.org/?mlat="&amp;MID(A379,1,9)&amp;"&amp;mlon="&amp;MID(B379,1,8)&amp;"#map=18/"&amp;MID(A379,1,9)&amp;"/"&amp;MID(B379,1,8)</f>
        <v>https://www.openstreetmap.org/?mlat=53.0755&amp;mlon=8.94746#map=18/53.0755/8.94746</v>
      </c>
      <c r="M379" s="8" t="str">
        <f aca="false">"https://opentopomap.org/#marker=17/"&amp;MID(A379,1,9)&amp;"/"&amp;MID(B379,1,8)</f>
        <v>https://opentopomap.org/#marker=17/53.0755/8.94746</v>
      </c>
    </row>
    <row r="380" customFormat="false" ht="14.15" hidden="false" customHeight="true" outlineLevel="0" collapsed="false">
      <c r="A380" s="7" t="s">
        <v>1730</v>
      </c>
      <c r="B380" s="7" t="s">
        <v>1731</v>
      </c>
      <c r="C380" s="14" t="s">
        <v>1732</v>
      </c>
      <c r="D380" s="8" t="str">
        <f aca="false">"Schevemoor "&amp;F380</f>
        <v>Schevemoor 15o</v>
      </c>
      <c r="E380" s="8" t="str">
        <f aca="false">G380&amp;", "&amp;H380&amp;", "&amp;I380</f>
        <v>Franck, Emil, Kolonialwarenhandlung</v>
      </c>
      <c r="F380" s="15" t="s">
        <v>1733</v>
      </c>
      <c r="G380" s="8" t="s">
        <v>1734</v>
      </c>
      <c r="H380" s="8" t="s">
        <v>1735</v>
      </c>
      <c r="I380" s="8" t="s">
        <v>1736</v>
      </c>
      <c r="J380" s="8"/>
      <c r="K380" s="7" t="s">
        <v>1737</v>
      </c>
      <c r="L380" s="8" t="str">
        <f aca="false">"https://www.openstreetmap.org/?mlat="&amp;MID(A380,1,9)&amp;"&amp;mlon="&amp;MID(B380,1,8)&amp;"#map=18/"&amp;MID(A380,1,9)&amp;"/"&amp;MID(B380,1,8)</f>
        <v>https://www.openstreetmap.org/?mlat=53.07555&amp;mlon=8.9474#map=18/53.07555/8.9474</v>
      </c>
      <c r="M380" s="8" t="str">
        <f aca="false">"https://opentopomap.org/#marker=17/"&amp;MID(A380,1,9)&amp;"/"&amp;MID(B380,1,8)</f>
        <v>https://opentopomap.org/#marker=17/53.07555/8.9474</v>
      </c>
    </row>
    <row r="381" customFormat="false" ht="14.15" hidden="false" customHeight="true" outlineLevel="0" collapsed="false">
      <c r="A381" s="7" t="s">
        <v>1738</v>
      </c>
      <c r="B381" s="7" t="s">
        <v>1739</v>
      </c>
      <c r="C381" s="14" t="s">
        <v>1740</v>
      </c>
      <c r="D381" s="8" t="str">
        <f aca="false">"Schevemoor "&amp;F381</f>
        <v>Schevemoor 15p</v>
      </c>
      <c r="E381" s="8" t="str">
        <f aca="false">G381&amp;", "&amp;H381&amp;", "&amp;I381</f>
        <v>Rohlfs, Joh., Arbeiter</v>
      </c>
      <c r="F381" s="15" t="s">
        <v>1741</v>
      </c>
      <c r="G381" s="8" t="s">
        <v>1742</v>
      </c>
      <c r="H381" s="8" t="s">
        <v>79</v>
      </c>
      <c r="I381" s="8" t="s">
        <v>124</v>
      </c>
      <c r="J381" s="8"/>
      <c r="K381" s="7" t="s">
        <v>1743</v>
      </c>
      <c r="L381" s="8" t="str">
        <f aca="false">"https://www.openstreetmap.org/?mlat="&amp;MID(A381,1,9)&amp;"&amp;mlon="&amp;MID(B381,1,8)&amp;"#map=18/"&amp;MID(A381,1,9)&amp;"/"&amp;MID(B381,1,8)</f>
        <v>https://www.openstreetmap.org/?mlat=53.07559&amp;mlon=8.94734#map=18/53.07559/8.94734</v>
      </c>
      <c r="M381" s="8" t="str">
        <f aca="false">"https://opentopomap.org/#marker=17/"&amp;MID(A381,1,9)&amp;"/"&amp;MID(B381,1,8)</f>
        <v>https://opentopomap.org/#marker=17/53.07559/8.94734</v>
      </c>
    </row>
    <row r="382" customFormat="false" ht="14.15" hidden="false" customHeight="true" outlineLevel="0" collapsed="false">
      <c r="A382" s="7" t="s">
        <v>1666</v>
      </c>
      <c r="B382" s="7" t="s">
        <v>1744</v>
      </c>
      <c r="C382" s="14" t="s">
        <v>1745</v>
      </c>
      <c r="D382" s="8" t="str">
        <f aca="false">"Schevemoor "&amp;F382</f>
        <v>Schevemoor 15q</v>
      </c>
      <c r="E382" s="8" t="str">
        <f aca="false">G382&amp;", "&amp;H382&amp;", "&amp;I382</f>
        <v>Rotermund, Herm., Arbeiter</v>
      </c>
      <c r="F382" s="15" t="s">
        <v>1746</v>
      </c>
      <c r="G382" s="8" t="s">
        <v>167</v>
      </c>
      <c r="H382" s="8" t="s">
        <v>86</v>
      </c>
      <c r="I382" s="8" t="s">
        <v>124</v>
      </c>
      <c r="J382" s="8"/>
      <c r="K382" s="7" t="s">
        <v>1747</v>
      </c>
      <c r="L382" s="8" t="str">
        <f aca="false">"https://www.openstreetmap.org/?mlat="&amp;MID(A382,1,9)&amp;"&amp;mlon="&amp;MID(B382,1,8)&amp;"#map=18/"&amp;MID(A382,1,9)&amp;"/"&amp;MID(B382,1,8)</f>
        <v>https://www.openstreetmap.org/?mlat=53.07564&amp;mlon=8.94729#map=18/53.07564/8.94729</v>
      </c>
      <c r="M382" s="8" t="str">
        <f aca="false">"https://opentopomap.org/#marker=17/"&amp;MID(A382,1,9)&amp;"/"&amp;MID(B382,1,8)</f>
        <v>https://opentopomap.org/#marker=17/53.07564/8.94729</v>
      </c>
    </row>
    <row r="383" customFormat="false" ht="14.15" hidden="false" customHeight="true" outlineLevel="0" collapsed="false">
      <c r="A383" s="7" t="s">
        <v>1748</v>
      </c>
      <c r="B383" s="7" t="s">
        <v>1749</v>
      </c>
      <c r="C383" s="14" t="s">
        <v>1750</v>
      </c>
      <c r="D383" s="8" t="str">
        <f aca="false">"Schevemoor "&amp;F383</f>
        <v>Schevemoor 15r</v>
      </c>
      <c r="E383" s="8" t="str">
        <f aca="false">G383&amp;", "&amp;H383&amp;", "&amp;I383</f>
        <v>True, Diedr., Schlosser</v>
      </c>
      <c r="F383" s="15" t="s">
        <v>1751</v>
      </c>
      <c r="G383" s="8" t="s">
        <v>1752</v>
      </c>
      <c r="H383" s="8" t="s">
        <v>123</v>
      </c>
      <c r="I383" s="8" t="s">
        <v>840</v>
      </c>
      <c r="J383" s="8"/>
      <c r="K383" s="7" t="s">
        <v>1753</v>
      </c>
      <c r="L383" s="8" t="str">
        <f aca="false">"https://www.openstreetmap.org/?mlat="&amp;MID(A383,1,9)&amp;"&amp;mlon="&amp;MID(B383,1,8)&amp;"#map=18/"&amp;MID(A383,1,9)&amp;"/"&amp;MID(B383,1,8)</f>
        <v>https://www.openstreetmap.org/?mlat=53.07569&amp;mlon=8.94724#map=18/53.07569/8.94724</v>
      </c>
      <c r="M383" s="8" t="str">
        <f aca="false">"https://opentopomap.org/#marker=17/"&amp;MID(A383,1,9)&amp;"/"&amp;MID(B383,1,8)</f>
        <v>https://opentopomap.org/#marker=17/53.07569/8.94724</v>
      </c>
    </row>
    <row r="384" customFormat="false" ht="14.15" hidden="false" customHeight="true" outlineLevel="0" collapsed="false">
      <c r="A384" s="7" t="s">
        <v>1754</v>
      </c>
      <c r="B384" s="7" t="s">
        <v>1755</v>
      </c>
      <c r="C384" s="14" t="s">
        <v>1756</v>
      </c>
      <c r="D384" s="8" t="str">
        <f aca="false">"Schevemoor "&amp;F384</f>
        <v>Schevemoor 15s</v>
      </c>
      <c r="E384" s="8" t="str">
        <f aca="false">G384&amp;", "&amp;H384&amp;", "&amp;I384</f>
        <v>Roschen, Joh., Pensionär</v>
      </c>
      <c r="F384" s="15" t="s">
        <v>1757</v>
      </c>
      <c r="G384" s="8" t="s">
        <v>1334</v>
      </c>
      <c r="H384" s="8" t="s">
        <v>79</v>
      </c>
      <c r="I384" s="8" t="s">
        <v>1758</v>
      </c>
      <c r="J384" s="8"/>
      <c r="K384" s="7" t="s">
        <v>1759</v>
      </c>
      <c r="L384" s="8" t="str">
        <f aca="false">"https://www.openstreetmap.org/?mlat="&amp;MID(A384,1,9)&amp;"&amp;mlon="&amp;MID(B384,1,8)&amp;"#map=18/"&amp;MID(A384,1,9)&amp;"/"&amp;MID(B384,1,8)</f>
        <v>https://www.openstreetmap.org/?mlat=53.07573&amp;mlon=8.94717#map=18/53.07573/8.94717</v>
      </c>
      <c r="M384" s="8" t="str">
        <f aca="false">"https://opentopomap.org/#marker=17/"&amp;MID(A384,1,9)&amp;"/"&amp;MID(B384,1,8)</f>
        <v>https://opentopomap.org/#marker=17/53.07573/8.94717</v>
      </c>
    </row>
    <row r="385" customFormat="false" ht="14.15" hidden="false" customHeight="true" outlineLevel="0" collapsed="false">
      <c r="A385" s="7" t="s">
        <v>1760</v>
      </c>
      <c r="B385" s="7" t="s">
        <v>1761</v>
      </c>
      <c r="C385" s="14" t="s">
        <v>1762</v>
      </c>
      <c r="D385" s="8" t="str">
        <f aca="false">"Schevemoor "&amp;F385</f>
        <v>Schevemoor 15t</v>
      </c>
      <c r="E385" s="8" t="str">
        <f aca="false">G385&amp;", "&amp;H385&amp;", "&amp;I385</f>
        <v>Blome, Hinr., Arbeiter</v>
      </c>
      <c r="F385" s="15" t="s">
        <v>1763</v>
      </c>
      <c r="G385" s="8" t="s">
        <v>537</v>
      </c>
      <c r="H385" s="8" t="s">
        <v>116</v>
      </c>
      <c r="I385" s="8" t="s">
        <v>124</v>
      </c>
      <c r="J385" s="8"/>
      <c r="K385" s="7" t="s">
        <v>1764</v>
      </c>
      <c r="L385" s="8" t="str">
        <f aca="false">"https://www.openstreetmap.org/?mlat="&amp;MID(A385,1,9)&amp;"&amp;mlon="&amp;MID(B385,1,8)&amp;"#map=18/"&amp;MID(A385,1,9)&amp;"/"&amp;MID(B385,1,8)</f>
        <v>https://www.openstreetmap.org/?mlat=53.07578&amp;mlon=8.94711#map=18/53.07578/8.94711</v>
      </c>
      <c r="M385" s="8" t="str">
        <f aca="false">"https://opentopomap.org/#marker=17/"&amp;MID(A385,1,9)&amp;"/"&amp;MID(B385,1,8)</f>
        <v>https://opentopomap.org/#marker=17/53.07578/8.94711</v>
      </c>
    </row>
    <row r="386" customFormat="false" ht="14.15" hidden="false" customHeight="true" outlineLevel="0" collapsed="false">
      <c r="A386" s="7" t="s">
        <v>1765</v>
      </c>
      <c r="B386" s="7" t="s">
        <v>1766</v>
      </c>
      <c r="C386" s="14" t="s">
        <v>1767</v>
      </c>
      <c r="D386" s="8" t="str">
        <f aca="false">"Schevemoor "&amp;F386</f>
        <v>Schevemoor 15u</v>
      </c>
      <c r="E386" s="8" t="str">
        <f aca="false">G386&amp;", "&amp;H386&amp;", "&amp;I386</f>
        <v>Faber, Joh., Arbeiter</v>
      </c>
      <c r="F386" s="15" t="s">
        <v>1768</v>
      </c>
      <c r="G386" s="8" t="s">
        <v>1158</v>
      </c>
      <c r="H386" s="8" t="s">
        <v>79</v>
      </c>
      <c r="I386" s="8" t="s">
        <v>124</v>
      </c>
      <c r="J386" s="8"/>
      <c r="K386" s="7" t="s">
        <v>1769</v>
      </c>
      <c r="L386" s="8" t="str">
        <f aca="false">"https://www.openstreetmap.org/?mlat="&amp;MID(A386,1,9)&amp;"&amp;mlon="&amp;MID(B386,1,8)&amp;"#map=18/"&amp;MID(A386,1,9)&amp;"/"&amp;MID(B386,1,8)</f>
        <v>https://www.openstreetmap.org/?mlat=53.07583&amp;mlon=8.94706#map=18/53.07583/8.94706</v>
      </c>
      <c r="M386" s="8" t="str">
        <f aca="false">"https://opentopomap.org/#marker=17/"&amp;MID(A386,1,9)&amp;"/"&amp;MID(B386,1,8)</f>
        <v>https://opentopomap.org/#marker=17/53.07583/8.94706</v>
      </c>
    </row>
    <row r="387" customFormat="false" ht="14.15" hidden="false" customHeight="true" outlineLevel="0" collapsed="false">
      <c r="A387" s="7" t="s">
        <v>1660</v>
      </c>
      <c r="B387" s="7" t="s">
        <v>1770</v>
      </c>
      <c r="C387" s="14" t="s">
        <v>1771</v>
      </c>
      <c r="D387" s="8" t="str">
        <f aca="false">"Schevemoor "&amp;F387</f>
        <v>Schevemoor 15v</v>
      </c>
      <c r="E387" s="8" t="str">
        <f aca="false">G387&amp;", "&amp;H387&amp;", "&amp;I387</f>
        <v>Schulz, Heinr., Milchhändler</v>
      </c>
      <c r="F387" s="15" t="s">
        <v>1772</v>
      </c>
      <c r="G387" s="8" t="s">
        <v>1773</v>
      </c>
      <c r="H387" s="8" t="s">
        <v>108</v>
      </c>
      <c r="I387" s="8" t="s">
        <v>1774</v>
      </c>
      <c r="J387" s="8"/>
      <c r="K387" s="7" t="s">
        <v>1775</v>
      </c>
      <c r="L387" s="8" t="str">
        <f aca="false">"https://www.openstreetmap.org/?mlat="&amp;MID(A387,1,9)&amp;"&amp;mlon="&amp;MID(B387,1,8)&amp;"#map=18/"&amp;MID(A387,1,9)&amp;"/"&amp;MID(B387,1,8)</f>
        <v>https://www.openstreetmap.org/?mlat=53.07587&amp;mlon=8.94701#map=18/53.07587/8.94701</v>
      </c>
      <c r="M387" s="8" t="str">
        <f aca="false">"https://opentopomap.org/#marker=17/"&amp;MID(A387,1,9)&amp;"/"&amp;MID(B387,1,8)</f>
        <v>https://opentopomap.org/#marker=17/53.07587/8.94701</v>
      </c>
    </row>
    <row r="388" customFormat="false" ht="14.15" hidden="false" customHeight="true" outlineLevel="0" collapsed="false">
      <c r="A388" s="7" t="s">
        <v>1776</v>
      </c>
      <c r="B388" s="7" t="s">
        <v>1777</v>
      </c>
      <c r="C388" s="14" t="s">
        <v>1778</v>
      </c>
      <c r="D388" s="8" t="str">
        <f aca="false">"Schevemoor "&amp;F388</f>
        <v>Schevemoor 16</v>
      </c>
      <c r="E388" s="8" t="str">
        <f aca="false">G388&amp;", "&amp;H388&amp;", "&amp;I388</f>
        <v>Döhle, Joh., Arbeiter</v>
      </c>
      <c r="F388" s="15" t="n">
        <v>16</v>
      </c>
      <c r="G388" s="8" t="s">
        <v>1320</v>
      </c>
      <c r="H388" s="8" t="s">
        <v>79</v>
      </c>
      <c r="I388" s="8" t="s">
        <v>124</v>
      </c>
      <c r="J388" s="8"/>
      <c r="K388" s="7" t="s">
        <v>1779</v>
      </c>
      <c r="L388" s="8" t="str">
        <f aca="false">"https://www.openstreetmap.org/?mlat="&amp;MID(A388,1,9)&amp;"&amp;mlon="&amp;MID(B388,1,8)&amp;"#map=18/"&amp;MID(A388,1,9)&amp;"/"&amp;MID(B388,1,8)</f>
        <v>https://www.openstreetmap.org/?mlat=53.078048&amp;mlon=8.952907#map=18/53.078048/8.952907</v>
      </c>
      <c r="M388" s="8" t="str">
        <f aca="false">"https://opentopomap.org/#marker=17/"&amp;MID(A388,1,9)&amp;"/"&amp;MID(B388,1,8)</f>
        <v>https://opentopomap.org/#marker=17/53.078048/8.952907</v>
      </c>
    </row>
    <row r="389" customFormat="false" ht="14.15" hidden="false" customHeight="true" outlineLevel="0" collapsed="false">
      <c r="A389" s="7" t="s">
        <v>1780</v>
      </c>
      <c r="B389" s="7" t="s">
        <v>1781</v>
      </c>
      <c r="C389" s="14" t="s">
        <v>1782</v>
      </c>
      <c r="D389" s="8" t="str">
        <f aca="false">"Schevemoor "&amp;F389</f>
        <v>Schevemoor 17</v>
      </c>
      <c r="E389" s="8" t="str">
        <f aca="false">G389&amp;", "&amp;H389&amp;", "&amp;I389</f>
        <v>Kruse, Joh., Landmann</v>
      </c>
      <c r="F389" s="15" t="n">
        <v>17</v>
      </c>
      <c r="G389" s="8" t="s">
        <v>657</v>
      </c>
      <c r="H389" s="8" t="s">
        <v>79</v>
      </c>
      <c r="I389" s="8" t="s">
        <v>80</v>
      </c>
      <c r="J389" s="8"/>
      <c r="K389" s="7" t="s">
        <v>1783</v>
      </c>
      <c r="L389" s="8" t="str">
        <f aca="false">"https://www.openstreetmap.org/?mlat="&amp;MID(A389,1,9)&amp;"&amp;mlon="&amp;MID(B389,1,8)&amp;"#map=18/"&amp;MID(A389,1,9)&amp;"/"&amp;MID(B389,1,8)</f>
        <v>https://www.openstreetmap.org/?mlat=53.075519&amp;mlon=8.94618#map=18/53.075519/8.94618</v>
      </c>
      <c r="M389" s="8" t="str">
        <f aca="false">"https://opentopomap.org/#marker=17/"&amp;MID(A389,1,9)&amp;"/"&amp;MID(B389,1,8)</f>
        <v>https://opentopomap.org/#marker=17/53.075519/8.94618</v>
      </c>
    </row>
    <row r="390" customFormat="false" ht="14.15" hidden="false" customHeight="true" outlineLevel="0" collapsed="false">
      <c r="A390" s="7" t="s">
        <v>1784</v>
      </c>
      <c r="B390" s="7" t="s">
        <v>1785</v>
      </c>
      <c r="C390" s="14" t="s">
        <v>1786</v>
      </c>
      <c r="D390" s="8" t="str">
        <f aca="false">"Schevemoor "&amp;F390</f>
        <v>Schevemoor 18</v>
      </c>
      <c r="E390" s="8" t="str">
        <f aca="false">G390&amp;", "&amp;H390&amp;", "&amp;I390</f>
        <v>Koßens, Hinr., Arbeiter</v>
      </c>
      <c r="F390" s="15" t="n">
        <v>18</v>
      </c>
      <c r="G390" s="8" t="s">
        <v>1787</v>
      </c>
      <c r="H390" s="8" t="s">
        <v>116</v>
      </c>
      <c r="I390" s="8" t="s">
        <v>124</v>
      </c>
      <c r="J390" s="8"/>
      <c r="K390" s="7" t="s">
        <v>1788</v>
      </c>
      <c r="L390" s="8" t="str">
        <f aca="false">"https://www.openstreetmap.org/?mlat="&amp;MID(A390,1,9)&amp;"&amp;mlon="&amp;MID(B390,1,8)&amp;"#map=18/"&amp;MID(A390,1,9)&amp;"/"&amp;MID(B390,1,8)</f>
        <v>https://www.openstreetmap.org/?mlat=53.07609&amp;mlon=8.946757#map=18/53.07609/8.946757</v>
      </c>
      <c r="M390" s="8" t="str">
        <f aca="false">"https://opentopomap.org/#marker=17/"&amp;MID(A390,1,9)&amp;"/"&amp;MID(B390,1,8)</f>
        <v>https://opentopomap.org/#marker=17/53.07609/8.946757</v>
      </c>
    </row>
    <row r="391" customFormat="false" ht="14.15" hidden="false" customHeight="true" outlineLevel="0" collapsed="false">
      <c r="A391" s="7" t="s">
        <v>1789</v>
      </c>
      <c r="B391" s="7" t="s">
        <v>1790</v>
      </c>
      <c r="C391" s="14" t="s">
        <v>1791</v>
      </c>
      <c r="D391" s="8" t="str">
        <f aca="false">"Schevemoor "&amp;F391</f>
        <v>Schevemoor 19</v>
      </c>
      <c r="E391" s="8" t="str">
        <f aca="false">G391&amp;", "&amp;H391&amp;", "&amp;I391</f>
        <v>Wagschal, Heinr., Arbeiter</v>
      </c>
      <c r="F391" s="15" t="n">
        <v>19</v>
      </c>
      <c r="G391" s="8" t="s">
        <v>130</v>
      </c>
      <c r="H391" s="8" t="s">
        <v>108</v>
      </c>
      <c r="I391" s="8" t="s">
        <v>124</v>
      </c>
      <c r="J391" s="8"/>
      <c r="K391" s="7" t="s">
        <v>1792</v>
      </c>
      <c r="L391" s="8" t="str">
        <f aca="false">"https://www.openstreetmap.org/?mlat="&amp;MID(A391,1,9)&amp;"&amp;mlon="&amp;MID(B391,1,8)&amp;"#map=18/"&amp;MID(A391,1,9)&amp;"/"&amp;MID(B391,1,8)</f>
        <v>https://www.openstreetmap.org/?mlat=53.076156&amp;mlon=8.946691#map=18/53.076156/8.946691</v>
      </c>
      <c r="M391" s="8" t="str">
        <f aca="false">"https://opentopomap.org/#marker=17/"&amp;MID(A391,1,9)&amp;"/"&amp;MID(B391,1,8)</f>
        <v>https://opentopomap.org/#marker=17/53.076156/8.946691</v>
      </c>
    </row>
    <row r="392" customFormat="false" ht="14.15" hidden="false" customHeight="true" outlineLevel="0" collapsed="false">
      <c r="A392" s="7" t="s">
        <v>1793</v>
      </c>
      <c r="B392" s="7" t="s">
        <v>1794</v>
      </c>
      <c r="C392" s="14" t="s">
        <v>1795</v>
      </c>
      <c r="D392" s="8" t="str">
        <f aca="false">"Schevemoor "&amp;F392</f>
        <v>Schevemoor 20</v>
      </c>
      <c r="E392" s="8" t="str">
        <f aca="false">G392&amp;", "&amp;H392&amp;", "&amp;I392</f>
        <v>Beneke, Herm., Arbeiter</v>
      </c>
      <c r="F392" s="15" t="n">
        <v>20</v>
      </c>
      <c r="G392" s="8" t="s">
        <v>1796</v>
      </c>
      <c r="H392" s="8" t="s">
        <v>86</v>
      </c>
      <c r="I392" s="8" t="s">
        <v>124</v>
      </c>
      <c r="J392" s="8"/>
      <c r="K392" s="7" t="s">
        <v>1797</v>
      </c>
      <c r="L392" s="8" t="str">
        <f aca="false">"https://www.openstreetmap.org/?mlat="&amp;MID(A392,1,9)&amp;"&amp;mlon="&amp;MID(B392,1,8)&amp;"#map=18/"&amp;MID(A392,1,9)&amp;"/"&amp;MID(B392,1,8)</f>
        <v>https://www.openstreetmap.org/?mlat=53.076232&amp;mlon=8.946619#map=18/53.076232/8.946619</v>
      </c>
      <c r="M392" s="8" t="str">
        <f aca="false">"https://opentopomap.org/#marker=17/"&amp;MID(A392,1,9)&amp;"/"&amp;MID(B392,1,8)</f>
        <v>https://opentopomap.org/#marker=17/53.076232/8.946619</v>
      </c>
    </row>
    <row r="393" customFormat="false" ht="14.15" hidden="false" customHeight="true" outlineLevel="0" collapsed="false">
      <c r="A393" s="7" t="s">
        <v>1793</v>
      </c>
      <c r="B393" s="7" t="s">
        <v>1794</v>
      </c>
      <c r="C393" s="14" t="s">
        <v>1795</v>
      </c>
      <c r="D393" s="8" t="str">
        <f aca="false">"Schevemoor "&amp;F393</f>
        <v>Schevemoor 20</v>
      </c>
      <c r="E393" s="8" t="str">
        <f aca="false">G393&amp;", "&amp;H393&amp;", "&amp;I393</f>
        <v>Wagschal, Adolf, Arbeiter</v>
      </c>
      <c r="F393" s="15" t="n">
        <v>20</v>
      </c>
      <c r="G393" s="8" t="s">
        <v>130</v>
      </c>
      <c r="H393" s="8" t="s">
        <v>131</v>
      </c>
      <c r="I393" s="8" t="s">
        <v>124</v>
      </c>
      <c r="J393" s="8"/>
      <c r="K393" s="7" t="s">
        <v>1797</v>
      </c>
      <c r="L393" s="8" t="str">
        <f aca="false">"https://www.openstreetmap.org/?mlat="&amp;MID(A393,1,9)&amp;"&amp;mlon="&amp;MID(B393,1,8)&amp;"#map=18/"&amp;MID(A393,1,9)&amp;"/"&amp;MID(B393,1,8)</f>
        <v>https://www.openstreetmap.org/?mlat=53.076232&amp;mlon=8.946619#map=18/53.076232/8.946619</v>
      </c>
      <c r="M393" s="8" t="str">
        <f aca="false">"https://opentopomap.org/#marker=17/"&amp;MID(A393,1,9)&amp;"/"&amp;MID(B393,1,8)</f>
        <v>https://opentopomap.org/#marker=17/53.076232/8.946619</v>
      </c>
    </row>
    <row r="394" customFormat="false" ht="14.15" hidden="false" customHeight="true" outlineLevel="0" collapsed="false">
      <c r="A394" s="7" t="s">
        <v>1798</v>
      </c>
      <c r="B394" s="7" t="s">
        <v>1799</v>
      </c>
      <c r="C394" s="14" t="s">
        <v>1800</v>
      </c>
      <c r="D394" s="8" t="str">
        <f aca="false">"Schevemoor "&amp;F394</f>
        <v>Schevemoor 21</v>
      </c>
      <c r="E394" s="8" t="str">
        <f aca="false">G394</f>
        <v>unbewohnt</v>
      </c>
      <c r="F394" s="15" t="n">
        <v>21</v>
      </c>
      <c r="G394" s="8" t="s">
        <v>384</v>
      </c>
      <c r="H394" s="8"/>
      <c r="I394" s="8"/>
      <c r="J394" s="8"/>
      <c r="K394" s="7" t="s">
        <v>1801</v>
      </c>
      <c r="L394" s="8" t="str">
        <f aca="false">"https://www.openstreetmap.org/?mlat="&amp;MID(A394,1,9)&amp;"&amp;mlon="&amp;MID(B394,1,8)&amp;"#map=18/"&amp;MID(A394,1,9)&amp;"/"&amp;MID(B394,1,8)</f>
        <v>https://www.openstreetmap.org/?mlat=53.076970&amp;mlon=8.945725#map=18/53.076970/8.945725</v>
      </c>
      <c r="M394" s="8" t="str">
        <f aca="false">"https://opentopomap.org/#marker=17/"&amp;MID(A394,1,9)&amp;"/"&amp;MID(B394,1,8)</f>
        <v>https://opentopomap.org/#marker=17/53.076970/8.945725</v>
      </c>
    </row>
    <row r="395" customFormat="false" ht="14.15" hidden="false" customHeight="true" outlineLevel="0" collapsed="false">
      <c r="D395" s="8"/>
      <c r="E395" s="8"/>
      <c r="F395" s="15"/>
      <c r="G395" s="8"/>
      <c r="H395" s="8"/>
      <c r="I395" s="8"/>
      <c r="J395" s="8"/>
    </row>
    <row r="396" customFormat="false" ht="14.15" hidden="false" customHeight="true" outlineLevel="0" collapsed="false">
      <c r="D396" s="8"/>
      <c r="E396" s="8"/>
      <c r="F396" s="15"/>
      <c r="G396" s="8"/>
      <c r="H396" s="8"/>
      <c r="I396" s="8"/>
      <c r="J396" s="8"/>
    </row>
    <row r="397" customFormat="false" ht="14.15" hidden="false" customHeight="true" outlineLevel="0" collapsed="false">
      <c r="D397" s="8"/>
      <c r="E397" s="8"/>
      <c r="F397" s="15"/>
      <c r="G397" s="8"/>
      <c r="H397" s="8"/>
      <c r="I397" s="8"/>
      <c r="J397" s="8"/>
    </row>
    <row r="398" customFormat="false" ht="14.15" hidden="false" customHeight="true" outlineLevel="0" collapsed="false">
      <c r="D398" s="8"/>
      <c r="E398" s="8"/>
      <c r="F398" s="15"/>
      <c r="G398" s="8"/>
      <c r="H398" s="8"/>
      <c r="I398" s="8"/>
      <c r="J398" s="8"/>
    </row>
    <row r="399" customFormat="false" ht="14.15" hidden="false" customHeight="true" outlineLevel="0" collapsed="false">
      <c r="D399" s="8"/>
      <c r="E399" s="8"/>
      <c r="F399" s="15"/>
      <c r="G399" s="8"/>
      <c r="H399" s="8"/>
      <c r="I399" s="8"/>
      <c r="J399" s="8"/>
    </row>
    <row r="400" customFormat="false" ht="14.15" hidden="false" customHeight="true" outlineLevel="0" collapsed="false">
      <c r="D400" s="8"/>
      <c r="E400" s="8"/>
      <c r="F400" s="15"/>
      <c r="G400" s="8"/>
      <c r="H400" s="8"/>
      <c r="I400" s="8"/>
      <c r="J400" s="8"/>
    </row>
    <row r="401" customFormat="false" ht="14.15" hidden="false" customHeight="true" outlineLevel="0" collapsed="false">
      <c r="D401" s="8"/>
      <c r="E401" s="8"/>
      <c r="F401" s="15"/>
      <c r="G401" s="8"/>
      <c r="H401" s="8"/>
      <c r="I401" s="8"/>
      <c r="J401" s="8"/>
    </row>
    <row r="402" customFormat="false" ht="14.15" hidden="false" customHeight="true" outlineLevel="0" collapsed="false">
      <c r="D402" s="8"/>
      <c r="E402" s="8"/>
      <c r="F402" s="15"/>
      <c r="G402" s="8"/>
      <c r="H402" s="8"/>
      <c r="I402" s="8"/>
      <c r="J402" s="8"/>
    </row>
    <row r="403" customFormat="false" ht="14.15" hidden="false" customHeight="true" outlineLevel="0" collapsed="false">
      <c r="D403" s="8"/>
      <c r="E403" s="8"/>
      <c r="F403" s="15"/>
      <c r="G403" s="8"/>
      <c r="H403" s="8"/>
      <c r="I403" s="8"/>
      <c r="J403" s="8"/>
    </row>
    <row r="404" customFormat="false" ht="14.15" hidden="false" customHeight="true" outlineLevel="0" collapsed="false">
      <c r="D404" s="8"/>
      <c r="E404" s="8"/>
      <c r="F404" s="15"/>
      <c r="G404" s="8"/>
      <c r="H404" s="8"/>
      <c r="I404" s="8"/>
      <c r="J404" s="8"/>
    </row>
    <row r="405" customFormat="false" ht="14.15" hidden="false" customHeight="true" outlineLevel="0" collapsed="false">
      <c r="D405" s="8"/>
      <c r="E405" s="8"/>
      <c r="F405" s="15"/>
      <c r="G405" s="8"/>
      <c r="H405" s="8"/>
      <c r="I405" s="8"/>
      <c r="J405" s="8"/>
    </row>
    <row r="406" customFormat="false" ht="14.15" hidden="false" customHeight="true" outlineLevel="0" collapsed="false">
      <c r="D406" s="8"/>
      <c r="E406" s="8"/>
      <c r="F406" s="15"/>
      <c r="G406" s="8"/>
      <c r="H406" s="8"/>
      <c r="I406" s="8"/>
      <c r="J406" s="8"/>
    </row>
    <row r="407" customFormat="false" ht="14.15" hidden="false" customHeight="true" outlineLevel="0" collapsed="false">
      <c r="D407" s="8"/>
      <c r="E407" s="8"/>
      <c r="F407" s="15"/>
      <c r="G407" s="8"/>
      <c r="H407" s="8"/>
      <c r="I407" s="8"/>
      <c r="J407" s="8"/>
    </row>
    <row r="408" customFormat="false" ht="14.15" hidden="false" customHeight="true" outlineLevel="0" collapsed="false">
      <c r="D408" s="8"/>
      <c r="E408" s="8"/>
      <c r="F408" s="15"/>
      <c r="G408" s="8"/>
      <c r="H408" s="8"/>
      <c r="I408" s="8"/>
      <c r="J408" s="8"/>
    </row>
    <row r="409" customFormat="false" ht="14.15" hidden="false" customHeight="true" outlineLevel="0" collapsed="false">
      <c r="D409" s="8"/>
      <c r="E409" s="8"/>
      <c r="F409" s="15"/>
      <c r="G409" s="8"/>
      <c r="H409" s="8"/>
      <c r="I409" s="8"/>
      <c r="J409" s="8"/>
    </row>
    <row r="410" customFormat="false" ht="14.15" hidden="false" customHeight="true" outlineLevel="0" collapsed="false">
      <c r="D410" s="8"/>
      <c r="E410" s="8"/>
      <c r="F410" s="15"/>
      <c r="G410" s="8"/>
      <c r="H410" s="8"/>
      <c r="I410" s="8"/>
      <c r="J410" s="8"/>
    </row>
    <row r="411" customFormat="false" ht="14.15" hidden="false" customHeight="true" outlineLevel="0" collapsed="false">
      <c r="D411" s="8"/>
      <c r="E411" s="8"/>
      <c r="F411" s="15"/>
      <c r="G411" s="8"/>
      <c r="H411" s="8"/>
      <c r="I411" s="8"/>
      <c r="J411" s="8"/>
    </row>
    <row r="412" customFormat="false" ht="14.15" hidden="false" customHeight="true" outlineLevel="0" collapsed="false">
      <c r="D412" s="8"/>
      <c r="E412" s="8"/>
      <c r="F412" s="15"/>
      <c r="G412" s="8"/>
      <c r="H412" s="8"/>
      <c r="I412" s="8"/>
      <c r="J412" s="8"/>
    </row>
    <row r="413" customFormat="false" ht="14.15" hidden="false" customHeight="true" outlineLevel="0" collapsed="false">
      <c r="D413" s="8"/>
      <c r="E413" s="8"/>
      <c r="F413" s="15"/>
      <c r="G413" s="8"/>
      <c r="H413" s="8"/>
      <c r="I413" s="8"/>
      <c r="J413" s="8"/>
    </row>
    <row r="414" customFormat="false" ht="14.15" hidden="false" customHeight="true" outlineLevel="0" collapsed="false">
      <c r="D414" s="8"/>
      <c r="E414" s="8"/>
      <c r="F414" s="15"/>
      <c r="G414" s="8"/>
      <c r="H414" s="8"/>
      <c r="I414" s="8"/>
      <c r="J414" s="8"/>
    </row>
    <row r="415" customFormat="false" ht="14.15" hidden="false" customHeight="true" outlineLevel="0" collapsed="false">
      <c r="D415" s="8"/>
      <c r="E415" s="8"/>
      <c r="F415" s="15"/>
      <c r="G415" s="8"/>
      <c r="H415" s="8"/>
      <c r="I415" s="8"/>
      <c r="J415" s="8"/>
    </row>
    <row r="416" customFormat="false" ht="14.15" hidden="false" customHeight="true" outlineLevel="0" collapsed="false">
      <c r="D416" s="8"/>
      <c r="E416" s="8"/>
      <c r="F416" s="15"/>
      <c r="G416" s="8"/>
      <c r="H416" s="8"/>
      <c r="I416" s="8"/>
      <c r="J416" s="8"/>
    </row>
    <row r="417" customFormat="false" ht="14.15" hidden="false" customHeight="true" outlineLevel="0" collapsed="false">
      <c r="D417" s="8"/>
      <c r="E417" s="8"/>
      <c r="F417" s="15"/>
      <c r="G417" s="8"/>
      <c r="H417" s="8"/>
      <c r="I417" s="8"/>
      <c r="J417" s="8"/>
    </row>
    <row r="418" customFormat="false" ht="14.15" hidden="false" customHeight="true" outlineLevel="0" collapsed="false">
      <c r="D418" s="8"/>
      <c r="E418" s="8"/>
      <c r="F418" s="15"/>
      <c r="G418" s="8"/>
      <c r="H418" s="8"/>
      <c r="I418" s="8"/>
      <c r="J418" s="8"/>
    </row>
    <row r="419" customFormat="false" ht="14.15" hidden="false" customHeight="true" outlineLevel="0" collapsed="false">
      <c r="D419" s="8"/>
      <c r="E419" s="8"/>
      <c r="F419" s="15"/>
      <c r="G419" s="8"/>
      <c r="H419" s="8"/>
      <c r="I419" s="8"/>
      <c r="J419" s="8"/>
    </row>
    <row r="420" customFormat="false" ht="14.15" hidden="false" customHeight="true" outlineLevel="0" collapsed="false">
      <c r="D420" s="8"/>
      <c r="E420" s="8"/>
      <c r="F420" s="15"/>
      <c r="G420" s="8"/>
      <c r="H420" s="8"/>
      <c r="I420" s="8"/>
      <c r="J420" s="8"/>
    </row>
    <row r="421" customFormat="false" ht="14.15" hidden="false" customHeight="true" outlineLevel="0" collapsed="false">
      <c r="D421" s="8"/>
      <c r="E421" s="8"/>
      <c r="F421" s="15"/>
      <c r="G421" s="8"/>
      <c r="H421" s="8"/>
      <c r="I421" s="8"/>
      <c r="J421" s="8"/>
    </row>
    <row r="422" customFormat="false" ht="14.15" hidden="false" customHeight="true" outlineLevel="0" collapsed="false">
      <c r="D422" s="8"/>
      <c r="E422" s="8"/>
      <c r="F422" s="15"/>
      <c r="G422" s="8"/>
      <c r="H422" s="8"/>
      <c r="I422" s="8"/>
      <c r="J422" s="8"/>
    </row>
    <row r="423" customFormat="false" ht="14.15" hidden="false" customHeight="true" outlineLevel="0" collapsed="false">
      <c r="D423" s="8"/>
      <c r="E423" s="8"/>
      <c r="F423" s="15"/>
      <c r="G423" s="8"/>
      <c r="H423" s="8"/>
      <c r="I423" s="8"/>
      <c r="J423" s="8"/>
    </row>
    <row r="424" customFormat="false" ht="14.15" hidden="false" customHeight="true" outlineLevel="0" collapsed="false">
      <c r="D424" s="8"/>
      <c r="E424" s="8"/>
      <c r="F424" s="15"/>
      <c r="G424" s="8"/>
      <c r="H424" s="8"/>
      <c r="I424" s="8"/>
      <c r="J424" s="8"/>
    </row>
    <row r="425" customFormat="false" ht="14.15" hidden="false" customHeight="true" outlineLevel="0" collapsed="false">
      <c r="D425" s="8"/>
      <c r="E425" s="8"/>
      <c r="F425" s="15"/>
      <c r="G425" s="8"/>
      <c r="H425" s="8"/>
      <c r="I425" s="8"/>
      <c r="J425" s="8"/>
    </row>
    <row r="426" customFormat="false" ht="14.15" hidden="false" customHeight="true" outlineLevel="0" collapsed="false">
      <c r="D426" s="8"/>
      <c r="E426" s="8"/>
      <c r="F426" s="15"/>
      <c r="G426" s="8"/>
      <c r="H426" s="8"/>
      <c r="I426" s="8"/>
      <c r="J426" s="8"/>
    </row>
    <row r="427" customFormat="false" ht="14.15" hidden="false" customHeight="true" outlineLevel="0" collapsed="false">
      <c r="D427" s="8"/>
      <c r="E427" s="8"/>
      <c r="F427" s="15"/>
      <c r="G427" s="8"/>
      <c r="H427" s="8"/>
      <c r="I427" s="8"/>
      <c r="J427" s="8"/>
    </row>
    <row r="428" customFormat="false" ht="14.15" hidden="false" customHeight="true" outlineLevel="0" collapsed="false">
      <c r="D428" s="8"/>
      <c r="E428" s="8"/>
      <c r="F428" s="15"/>
      <c r="G428" s="8"/>
      <c r="H428" s="8"/>
      <c r="I428" s="8"/>
      <c r="J428" s="8"/>
    </row>
    <row r="429" customFormat="false" ht="14.15" hidden="false" customHeight="true" outlineLevel="0" collapsed="false">
      <c r="D429" s="8"/>
      <c r="E429" s="8"/>
      <c r="F429" s="15"/>
      <c r="G429" s="8"/>
      <c r="H429" s="8"/>
      <c r="I429" s="8"/>
      <c r="J429" s="8"/>
    </row>
    <row r="430" customFormat="false" ht="14.15" hidden="false" customHeight="true" outlineLevel="0" collapsed="false">
      <c r="D430" s="8"/>
      <c r="E430" s="8"/>
      <c r="F430" s="15"/>
      <c r="G430" s="8"/>
      <c r="H430" s="8"/>
      <c r="I430" s="8"/>
      <c r="J430" s="8"/>
    </row>
    <row r="431" customFormat="false" ht="14.15" hidden="false" customHeight="true" outlineLevel="0" collapsed="false">
      <c r="D431" s="8"/>
      <c r="E431" s="8"/>
      <c r="F431" s="15"/>
      <c r="G431" s="8"/>
      <c r="H431" s="8"/>
      <c r="I431" s="8"/>
      <c r="J431" s="8"/>
    </row>
    <row r="432" customFormat="false" ht="14.15" hidden="false" customHeight="true" outlineLevel="0" collapsed="false">
      <c r="D432" s="8"/>
      <c r="E432" s="8"/>
      <c r="F432" s="15"/>
      <c r="G432" s="8"/>
      <c r="H432" s="8"/>
      <c r="I432" s="8"/>
      <c r="J432" s="8"/>
    </row>
    <row r="433" customFormat="false" ht="14.15" hidden="false" customHeight="true" outlineLevel="0" collapsed="false">
      <c r="D433" s="8"/>
      <c r="E433" s="8"/>
      <c r="F433" s="15"/>
      <c r="G433" s="8"/>
      <c r="H433" s="8"/>
      <c r="I433" s="8"/>
      <c r="J433" s="8"/>
    </row>
    <row r="434" customFormat="false" ht="14.15" hidden="false" customHeight="true" outlineLevel="0" collapsed="false">
      <c r="D434" s="8"/>
      <c r="E434" s="8"/>
      <c r="F434" s="15"/>
      <c r="G434" s="8"/>
      <c r="H434" s="8"/>
      <c r="I434" s="8"/>
      <c r="J434" s="8"/>
    </row>
    <row r="435" customFormat="false" ht="14.15" hidden="false" customHeight="true" outlineLevel="0" collapsed="false">
      <c r="D435" s="8"/>
      <c r="E435" s="8"/>
      <c r="F435" s="15"/>
      <c r="G435" s="8"/>
      <c r="H435" s="8"/>
      <c r="I435" s="8"/>
      <c r="J435" s="8"/>
    </row>
    <row r="436" customFormat="false" ht="14.15" hidden="false" customHeight="true" outlineLevel="0" collapsed="false">
      <c r="D436" s="8"/>
      <c r="E436" s="8"/>
      <c r="F436" s="15"/>
      <c r="G436" s="8"/>
      <c r="H436" s="8"/>
      <c r="I436" s="8"/>
      <c r="J436" s="8"/>
    </row>
    <row r="437" customFormat="false" ht="14.15" hidden="false" customHeight="true" outlineLevel="0" collapsed="false">
      <c r="D437" s="8"/>
      <c r="E437" s="8"/>
      <c r="F437" s="15"/>
      <c r="G437" s="8"/>
      <c r="H437" s="8"/>
      <c r="I437" s="8"/>
      <c r="J437" s="8"/>
    </row>
    <row r="438" customFormat="false" ht="14.15" hidden="false" customHeight="true" outlineLevel="0" collapsed="false">
      <c r="D438" s="8"/>
      <c r="E438" s="8"/>
      <c r="F438" s="15"/>
      <c r="G438" s="8"/>
      <c r="H438" s="8"/>
      <c r="I438" s="8"/>
      <c r="J438" s="8"/>
    </row>
    <row r="439" customFormat="false" ht="14.15" hidden="false" customHeight="true" outlineLevel="0" collapsed="false">
      <c r="D439" s="8"/>
      <c r="E439" s="8"/>
      <c r="F439" s="15"/>
      <c r="G439" s="8"/>
      <c r="H439" s="8"/>
      <c r="I439" s="8"/>
      <c r="J439" s="8"/>
    </row>
    <row r="440" customFormat="false" ht="14.15" hidden="false" customHeight="true" outlineLevel="0" collapsed="false">
      <c r="D440" s="8"/>
      <c r="E440" s="8"/>
      <c r="F440" s="15"/>
      <c r="G440" s="8"/>
      <c r="H440" s="8"/>
      <c r="I440" s="8"/>
      <c r="J440" s="8"/>
    </row>
    <row r="441" customFormat="false" ht="14.15" hidden="false" customHeight="true" outlineLevel="0" collapsed="false">
      <c r="D441" s="8"/>
      <c r="E441" s="8"/>
      <c r="F441" s="15"/>
      <c r="G441" s="8"/>
      <c r="H441" s="8"/>
      <c r="I441" s="8"/>
      <c r="J441" s="8"/>
    </row>
    <row r="442" customFormat="false" ht="14.15" hidden="false" customHeight="true" outlineLevel="0" collapsed="false">
      <c r="D442" s="8"/>
      <c r="E442" s="8"/>
      <c r="F442" s="15"/>
      <c r="G442" s="8"/>
      <c r="H442" s="8"/>
      <c r="I442" s="8"/>
      <c r="J442" s="8"/>
    </row>
    <row r="443" customFormat="false" ht="14.15" hidden="false" customHeight="true" outlineLevel="0" collapsed="false">
      <c r="D443" s="8"/>
      <c r="E443" s="8"/>
      <c r="F443" s="15"/>
      <c r="G443" s="8"/>
      <c r="H443" s="8"/>
      <c r="I443" s="8"/>
      <c r="J443" s="8"/>
    </row>
    <row r="444" customFormat="false" ht="14.15" hidden="false" customHeight="true" outlineLevel="0" collapsed="false">
      <c r="D444" s="8"/>
      <c r="E444" s="8"/>
      <c r="F444" s="15"/>
      <c r="G444" s="8"/>
      <c r="H444" s="8"/>
      <c r="I444" s="8"/>
      <c r="J444" s="8"/>
    </row>
    <row r="445" customFormat="false" ht="14.15" hidden="false" customHeight="true" outlineLevel="0" collapsed="false">
      <c r="D445" s="8"/>
      <c r="E445" s="8"/>
      <c r="F445" s="15"/>
      <c r="G445" s="8"/>
      <c r="H445" s="8"/>
      <c r="I445" s="8"/>
      <c r="J445" s="8"/>
    </row>
    <row r="446" customFormat="false" ht="14.15" hidden="false" customHeight="true" outlineLevel="0" collapsed="false">
      <c r="D446" s="8"/>
      <c r="E446" s="8"/>
      <c r="F446" s="15"/>
      <c r="G446" s="8"/>
      <c r="H446" s="8"/>
      <c r="I446" s="8"/>
      <c r="J446" s="8"/>
    </row>
    <row r="447" customFormat="false" ht="14.15" hidden="false" customHeight="true" outlineLevel="0" collapsed="false">
      <c r="D447" s="8"/>
      <c r="E447" s="8"/>
      <c r="F447" s="15"/>
      <c r="G447" s="8"/>
      <c r="H447" s="8"/>
      <c r="I447" s="8"/>
      <c r="J447" s="8"/>
    </row>
    <row r="448" customFormat="false" ht="14.15" hidden="false" customHeight="true" outlineLevel="0" collapsed="false">
      <c r="D448" s="8"/>
      <c r="E448" s="8"/>
      <c r="F448" s="15"/>
      <c r="G448" s="8"/>
      <c r="H448" s="8"/>
      <c r="I448" s="8"/>
      <c r="J448" s="8"/>
    </row>
    <row r="449" customFormat="false" ht="14.15" hidden="false" customHeight="true" outlineLevel="0" collapsed="false">
      <c r="D449" s="8"/>
      <c r="E449" s="8"/>
      <c r="F449" s="15"/>
      <c r="G449" s="8"/>
      <c r="H449" s="8"/>
      <c r="I449" s="8"/>
      <c r="J449" s="8"/>
    </row>
    <row r="450" customFormat="false" ht="14.15" hidden="false" customHeight="true" outlineLevel="0" collapsed="false">
      <c r="D450" s="8"/>
      <c r="E450" s="8"/>
      <c r="F450" s="15"/>
      <c r="G450" s="8"/>
      <c r="H450" s="8"/>
      <c r="I450" s="8"/>
      <c r="J450" s="8"/>
    </row>
    <row r="451" customFormat="false" ht="14.15" hidden="false" customHeight="true" outlineLevel="0" collapsed="false">
      <c r="D451" s="8"/>
      <c r="E451" s="8"/>
      <c r="F451" s="15"/>
      <c r="G451" s="8"/>
      <c r="H451" s="8"/>
      <c r="I451" s="8"/>
      <c r="J451" s="8"/>
    </row>
    <row r="452" customFormat="false" ht="14.15" hidden="false" customHeight="true" outlineLevel="0" collapsed="false">
      <c r="D452" s="8"/>
      <c r="E452" s="8"/>
      <c r="F452" s="15"/>
      <c r="G452" s="8"/>
      <c r="H452" s="8"/>
      <c r="I452" s="8"/>
      <c r="J452" s="8"/>
    </row>
    <row r="453" customFormat="false" ht="14.15" hidden="false" customHeight="true" outlineLevel="0" collapsed="false">
      <c r="D453" s="8"/>
      <c r="E453" s="8"/>
      <c r="F453" s="15"/>
      <c r="G453" s="8"/>
      <c r="H453" s="8"/>
      <c r="I453" s="8"/>
      <c r="J453" s="8"/>
    </row>
    <row r="454" customFormat="false" ht="14.15" hidden="false" customHeight="true" outlineLevel="0" collapsed="false">
      <c r="D454" s="8"/>
      <c r="E454" s="8"/>
      <c r="F454" s="15"/>
      <c r="G454" s="8"/>
      <c r="H454" s="8"/>
      <c r="I454" s="8"/>
      <c r="J454" s="8"/>
    </row>
    <row r="455" customFormat="false" ht="14.15" hidden="false" customHeight="true" outlineLevel="0" collapsed="false">
      <c r="D455" s="8"/>
      <c r="E455" s="8"/>
      <c r="F455" s="15"/>
      <c r="G455" s="8"/>
      <c r="H455" s="8"/>
      <c r="I455" s="8"/>
      <c r="J455" s="8"/>
    </row>
    <row r="456" customFormat="false" ht="14.15" hidden="false" customHeight="true" outlineLevel="0" collapsed="false">
      <c r="D456" s="8"/>
      <c r="E456" s="8"/>
      <c r="F456" s="15"/>
      <c r="G456" s="8"/>
      <c r="H456" s="8"/>
      <c r="I456" s="8"/>
      <c r="J456" s="8"/>
    </row>
    <row r="457" customFormat="false" ht="14.15" hidden="false" customHeight="true" outlineLevel="0" collapsed="false">
      <c r="D457" s="8"/>
      <c r="E457" s="8"/>
      <c r="F457" s="15"/>
      <c r="G457" s="8"/>
      <c r="H457" s="8"/>
      <c r="I457" s="8"/>
      <c r="J457" s="8"/>
    </row>
    <row r="458" customFormat="false" ht="14.15" hidden="false" customHeight="true" outlineLevel="0" collapsed="false">
      <c r="D458" s="8"/>
      <c r="E458" s="8"/>
      <c r="F458" s="15"/>
      <c r="G458" s="8"/>
      <c r="H458" s="8"/>
      <c r="I458" s="8"/>
      <c r="J458" s="8"/>
    </row>
    <row r="459" customFormat="false" ht="14.15" hidden="false" customHeight="true" outlineLevel="0" collapsed="false">
      <c r="D459" s="8"/>
      <c r="E459" s="8"/>
      <c r="F459" s="15"/>
      <c r="G459" s="8"/>
      <c r="H459" s="8"/>
      <c r="I459" s="8"/>
      <c r="J459" s="8"/>
    </row>
    <row r="460" customFormat="false" ht="14.15" hidden="false" customHeight="true" outlineLevel="0" collapsed="false">
      <c r="D460" s="8"/>
      <c r="E460" s="8"/>
      <c r="F460" s="15"/>
      <c r="G460" s="8"/>
      <c r="H460" s="8"/>
      <c r="I460" s="8"/>
      <c r="J460" s="8"/>
    </row>
    <row r="461" customFormat="false" ht="14.15" hidden="false" customHeight="true" outlineLevel="0" collapsed="false">
      <c r="D461" s="8"/>
      <c r="E461" s="8"/>
      <c r="F461" s="15"/>
      <c r="G461" s="8"/>
      <c r="H461" s="8"/>
      <c r="I461" s="8"/>
      <c r="J461" s="8"/>
    </row>
    <row r="462" customFormat="false" ht="14.15" hidden="false" customHeight="true" outlineLevel="0" collapsed="false">
      <c r="D462" s="8"/>
      <c r="E462" s="8"/>
      <c r="F462" s="15"/>
      <c r="G462" s="8"/>
      <c r="H462" s="8"/>
      <c r="I462" s="8"/>
      <c r="J462" s="8"/>
    </row>
    <row r="463" customFormat="false" ht="14.15" hidden="false" customHeight="true" outlineLevel="0" collapsed="false">
      <c r="D463" s="8"/>
      <c r="E463" s="8"/>
      <c r="F463" s="15"/>
      <c r="G463" s="8"/>
      <c r="H463" s="8"/>
      <c r="I463" s="8"/>
      <c r="J463" s="8"/>
    </row>
    <row r="464" customFormat="false" ht="14.15" hidden="false" customHeight="true" outlineLevel="0" collapsed="false">
      <c r="D464" s="8"/>
      <c r="E464" s="8"/>
      <c r="F464" s="15"/>
      <c r="G464" s="8"/>
      <c r="H464" s="8"/>
      <c r="I464" s="8"/>
      <c r="J464" s="8"/>
    </row>
    <row r="465" customFormat="false" ht="14.15" hidden="false" customHeight="true" outlineLevel="0" collapsed="false">
      <c r="D465" s="8"/>
      <c r="E465" s="8"/>
      <c r="F465" s="15"/>
      <c r="G465" s="8"/>
      <c r="H465" s="8"/>
      <c r="I465" s="8"/>
      <c r="J465" s="8"/>
    </row>
    <row r="466" customFormat="false" ht="14.15" hidden="false" customHeight="true" outlineLevel="0" collapsed="false">
      <c r="D466" s="8"/>
      <c r="E466" s="8"/>
      <c r="F466" s="15"/>
      <c r="G466" s="8"/>
      <c r="H466" s="8"/>
      <c r="I466" s="8"/>
      <c r="J466" s="8"/>
    </row>
    <row r="467" customFormat="false" ht="14.15" hidden="false" customHeight="true" outlineLevel="0" collapsed="false">
      <c r="D467" s="8"/>
      <c r="E467" s="8"/>
      <c r="F467" s="15"/>
      <c r="G467" s="8"/>
      <c r="H467" s="8"/>
      <c r="I467" s="8"/>
      <c r="J467" s="8"/>
    </row>
    <row r="468" customFormat="false" ht="14.15" hidden="false" customHeight="true" outlineLevel="0" collapsed="false">
      <c r="D468" s="8"/>
      <c r="E468" s="8"/>
      <c r="F468" s="15"/>
      <c r="G468" s="8"/>
      <c r="H468" s="8"/>
      <c r="I468" s="8"/>
      <c r="J468" s="8"/>
    </row>
    <row r="469" customFormat="false" ht="14.15" hidden="false" customHeight="true" outlineLevel="0" collapsed="false">
      <c r="D469" s="8"/>
      <c r="E469" s="8"/>
      <c r="F469" s="15"/>
      <c r="G469" s="8"/>
      <c r="H469" s="8"/>
      <c r="I469" s="8"/>
      <c r="J469" s="8"/>
    </row>
    <row r="470" customFormat="false" ht="14.15" hidden="false" customHeight="true" outlineLevel="0" collapsed="false">
      <c r="D470" s="8"/>
      <c r="E470" s="8"/>
      <c r="F470" s="15"/>
      <c r="G470" s="8"/>
      <c r="H470" s="8"/>
      <c r="I470" s="8"/>
      <c r="J470" s="8"/>
    </row>
    <row r="471" customFormat="false" ht="14.15" hidden="false" customHeight="true" outlineLevel="0" collapsed="false">
      <c r="D471" s="8"/>
      <c r="E471" s="8"/>
      <c r="F471" s="15"/>
      <c r="G471" s="8"/>
      <c r="H471" s="8"/>
      <c r="I471" s="8"/>
      <c r="J471" s="8"/>
    </row>
    <row r="472" customFormat="false" ht="14.15" hidden="false" customHeight="true" outlineLevel="0" collapsed="false">
      <c r="D472" s="8"/>
      <c r="E472" s="8"/>
      <c r="F472" s="15"/>
      <c r="G472" s="8"/>
      <c r="H472" s="8"/>
      <c r="I472" s="8"/>
      <c r="J472" s="8"/>
    </row>
    <row r="473" customFormat="false" ht="14.15" hidden="false" customHeight="true" outlineLevel="0" collapsed="false">
      <c r="D473" s="8"/>
      <c r="E473" s="8"/>
      <c r="F473" s="15"/>
      <c r="G473" s="8"/>
      <c r="H473" s="8"/>
      <c r="I473" s="8"/>
      <c r="J473" s="8"/>
    </row>
    <row r="474" customFormat="false" ht="14.15" hidden="false" customHeight="true" outlineLevel="0" collapsed="false">
      <c r="D474" s="8"/>
      <c r="E474" s="8"/>
      <c r="F474" s="15"/>
      <c r="G474" s="8"/>
      <c r="H474" s="8"/>
      <c r="I474" s="8"/>
      <c r="J474" s="8"/>
    </row>
    <row r="475" customFormat="false" ht="14.15" hidden="false" customHeight="true" outlineLevel="0" collapsed="false">
      <c r="D475" s="8"/>
      <c r="E475" s="8"/>
      <c r="F475" s="15"/>
      <c r="G475" s="8"/>
      <c r="H475" s="8"/>
      <c r="I475" s="8"/>
      <c r="J475" s="8"/>
    </row>
    <row r="476" customFormat="false" ht="14.15" hidden="false" customHeight="true" outlineLevel="0" collapsed="false">
      <c r="D476" s="8"/>
      <c r="E476" s="8"/>
      <c r="F476" s="15"/>
      <c r="G476" s="8"/>
      <c r="H476" s="8"/>
      <c r="I476" s="8"/>
      <c r="J476" s="8"/>
    </row>
    <row r="477" customFormat="false" ht="14.15" hidden="false" customHeight="true" outlineLevel="0" collapsed="false">
      <c r="D477" s="8"/>
      <c r="E477" s="8"/>
      <c r="F477" s="15"/>
      <c r="G477" s="8"/>
      <c r="H477" s="8"/>
      <c r="I477" s="8"/>
      <c r="J477" s="8"/>
    </row>
    <row r="478" customFormat="false" ht="14.15" hidden="false" customHeight="true" outlineLevel="0" collapsed="false">
      <c r="D478" s="8"/>
      <c r="E478" s="8"/>
      <c r="F478" s="15"/>
      <c r="G478" s="8"/>
      <c r="H478" s="8"/>
      <c r="I478" s="8"/>
      <c r="J478" s="8"/>
    </row>
    <row r="479" customFormat="false" ht="14.15" hidden="false" customHeight="true" outlineLevel="0" collapsed="false">
      <c r="D479" s="8"/>
      <c r="E479" s="8"/>
      <c r="F479" s="15"/>
      <c r="G479" s="8"/>
      <c r="H479" s="8"/>
      <c r="I479" s="8"/>
      <c r="J479" s="8"/>
    </row>
    <row r="480" customFormat="false" ht="14.15" hidden="false" customHeight="true" outlineLevel="0" collapsed="false">
      <c r="D480" s="8"/>
      <c r="E480" s="8"/>
      <c r="F480" s="15"/>
      <c r="G480" s="8"/>
      <c r="H480" s="8"/>
      <c r="I480" s="8"/>
      <c r="J480" s="8"/>
    </row>
    <row r="481" customFormat="false" ht="14.15" hidden="false" customHeight="true" outlineLevel="0" collapsed="false">
      <c r="D481" s="8"/>
      <c r="E481" s="8"/>
      <c r="F481" s="15"/>
      <c r="G481" s="8"/>
      <c r="H481" s="8"/>
      <c r="I481" s="8"/>
      <c r="J481" s="8"/>
    </row>
    <row r="482" customFormat="false" ht="14.15" hidden="false" customHeight="true" outlineLevel="0" collapsed="false">
      <c r="D482" s="8"/>
      <c r="E482" s="8"/>
      <c r="F482" s="15"/>
      <c r="G482" s="8"/>
      <c r="H482" s="8"/>
      <c r="I482" s="8"/>
      <c r="J482" s="8"/>
    </row>
    <row r="483" customFormat="false" ht="14.15" hidden="false" customHeight="true" outlineLevel="0" collapsed="false">
      <c r="D483" s="8"/>
      <c r="E483" s="8"/>
      <c r="F483" s="15"/>
      <c r="G483" s="8"/>
      <c r="H483" s="8"/>
      <c r="I483" s="8"/>
      <c r="J483" s="8"/>
    </row>
    <row r="484" customFormat="false" ht="14.15" hidden="false" customHeight="true" outlineLevel="0" collapsed="false">
      <c r="D484" s="8"/>
      <c r="E484" s="8"/>
      <c r="F484" s="15"/>
      <c r="G484" s="8"/>
      <c r="H484" s="8"/>
      <c r="I484" s="8"/>
      <c r="J484" s="8"/>
    </row>
    <row r="485" customFormat="false" ht="14.15" hidden="false" customHeight="true" outlineLevel="0" collapsed="false">
      <c r="D485" s="8"/>
      <c r="E485" s="8"/>
      <c r="F485" s="15"/>
      <c r="G485" s="8"/>
      <c r="H485" s="8"/>
      <c r="I485" s="8"/>
      <c r="J485" s="8"/>
    </row>
    <row r="486" customFormat="false" ht="14.15" hidden="false" customHeight="true" outlineLevel="0" collapsed="false">
      <c r="D486" s="8"/>
      <c r="E486" s="8"/>
      <c r="F486" s="15"/>
      <c r="G486" s="8"/>
      <c r="H486" s="8"/>
      <c r="I486" s="8"/>
      <c r="J486" s="8"/>
    </row>
    <row r="487" customFormat="false" ht="14.15" hidden="false" customHeight="true" outlineLevel="0" collapsed="false">
      <c r="D487" s="8"/>
      <c r="E487" s="8"/>
      <c r="F487" s="15"/>
      <c r="G487" s="8"/>
      <c r="H487" s="8"/>
      <c r="I487" s="8"/>
      <c r="J487" s="8"/>
    </row>
    <row r="488" customFormat="false" ht="14.15" hidden="false" customHeight="true" outlineLevel="0" collapsed="false">
      <c r="D488" s="8"/>
      <c r="E488" s="8"/>
      <c r="F488" s="15"/>
      <c r="G488" s="8"/>
      <c r="H488" s="8"/>
      <c r="I488" s="8"/>
      <c r="J488" s="8"/>
    </row>
    <row r="489" customFormat="false" ht="14.15" hidden="false" customHeight="true" outlineLevel="0" collapsed="false">
      <c r="D489" s="8"/>
      <c r="E489" s="8"/>
      <c r="F489" s="15"/>
      <c r="G489" s="8"/>
      <c r="H489" s="8"/>
      <c r="I489" s="8"/>
      <c r="J489" s="8"/>
    </row>
    <row r="490" customFormat="false" ht="14.15" hidden="false" customHeight="true" outlineLevel="0" collapsed="false">
      <c r="D490" s="8"/>
      <c r="E490" s="8"/>
      <c r="F490" s="15"/>
      <c r="G490" s="8"/>
      <c r="H490" s="8"/>
      <c r="I490" s="8"/>
      <c r="J490" s="8"/>
    </row>
    <row r="491" customFormat="false" ht="14.15" hidden="false" customHeight="true" outlineLevel="0" collapsed="false">
      <c r="D491" s="8"/>
      <c r="E491" s="8"/>
      <c r="F491" s="15"/>
      <c r="G491" s="8"/>
      <c r="H491" s="8"/>
      <c r="I491" s="8"/>
      <c r="J491" s="8"/>
    </row>
    <row r="492" customFormat="false" ht="14.15" hidden="false" customHeight="true" outlineLevel="0" collapsed="false">
      <c r="C492" s="10"/>
      <c r="D492" s="8"/>
      <c r="E492" s="8"/>
      <c r="F492" s="15"/>
      <c r="G492" s="8"/>
      <c r="H492" s="8"/>
      <c r="I492" s="8"/>
      <c r="J492" s="8"/>
    </row>
    <row r="493" customFormat="false" ht="14.15" hidden="false" customHeight="true" outlineLevel="0" collapsed="false">
      <c r="C493" s="10"/>
      <c r="D493" s="8"/>
      <c r="E493" s="8"/>
      <c r="F493" s="15"/>
      <c r="G493" s="8"/>
      <c r="H493" s="8"/>
      <c r="I493" s="8"/>
      <c r="J493" s="8"/>
    </row>
    <row r="494" customFormat="false" ht="14.15" hidden="false" customHeight="true" outlineLevel="0" collapsed="false">
      <c r="C494" s="10"/>
      <c r="D494" s="8"/>
      <c r="E494" s="8"/>
      <c r="F494" s="15"/>
      <c r="G494" s="8"/>
      <c r="H494" s="8"/>
      <c r="I494" s="8"/>
      <c r="J494" s="8"/>
    </row>
    <row r="495" customFormat="false" ht="14.15" hidden="false" customHeight="true" outlineLevel="0" collapsed="false">
      <c r="C495" s="10"/>
      <c r="D495" s="8"/>
      <c r="E495" s="8"/>
      <c r="F495" s="15"/>
      <c r="G495" s="8"/>
      <c r="H495" s="8"/>
      <c r="I495" s="8"/>
      <c r="J495" s="8"/>
    </row>
    <row r="496" customFormat="false" ht="14.15" hidden="false" customHeight="true" outlineLevel="0" collapsed="false">
      <c r="C496" s="10"/>
      <c r="D496" s="8"/>
      <c r="E496" s="8"/>
      <c r="F496" s="15"/>
      <c r="G496" s="8"/>
      <c r="H496" s="8"/>
      <c r="I496" s="8"/>
      <c r="J496" s="8"/>
    </row>
    <row r="497" customFormat="false" ht="14.15" hidden="false" customHeight="true" outlineLevel="0" collapsed="false">
      <c r="C497" s="10"/>
      <c r="D497" s="8"/>
      <c r="E497" s="8"/>
      <c r="F497" s="15"/>
      <c r="G497" s="8"/>
      <c r="H497" s="8"/>
      <c r="I497" s="8"/>
      <c r="J497" s="8"/>
    </row>
    <row r="498" customFormat="false" ht="14.15" hidden="false" customHeight="true" outlineLevel="0" collapsed="false">
      <c r="C498" s="10"/>
      <c r="D498" s="8"/>
      <c r="E498" s="8"/>
      <c r="F498" s="15"/>
      <c r="G498" s="8"/>
      <c r="H498" s="8"/>
      <c r="I498" s="8"/>
      <c r="J498" s="8"/>
    </row>
    <row r="499" customFormat="false" ht="14.15" hidden="false" customHeight="true" outlineLevel="0" collapsed="false">
      <c r="D499" s="8"/>
      <c r="E499" s="8"/>
      <c r="F499" s="15"/>
      <c r="G499" s="8"/>
      <c r="H499" s="8"/>
      <c r="I499" s="8"/>
      <c r="J499" s="8"/>
    </row>
    <row r="500" customFormat="false" ht="14.15" hidden="false" customHeight="true" outlineLevel="0" collapsed="false">
      <c r="C500" s="10"/>
      <c r="D500" s="8"/>
      <c r="E500" s="8"/>
      <c r="F500" s="15"/>
      <c r="G500" s="8"/>
      <c r="H500" s="8"/>
      <c r="I500" s="8"/>
      <c r="J500" s="8"/>
    </row>
    <row r="501" customFormat="false" ht="14.15" hidden="false" customHeight="true" outlineLevel="0" collapsed="false">
      <c r="C501" s="10"/>
      <c r="D501" s="8"/>
      <c r="E501" s="8"/>
      <c r="F501" s="15"/>
      <c r="G501" s="8"/>
      <c r="H501" s="8"/>
      <c r="I501" s="8"/>
      <c r="J501" s="8"/>
    </row>
    <row r="502" customFormat="false" ht="14.15" hidden="false" customHeight="true" outlineLevel="0" collapsed="false">
      <c r="D502" s="8"/>
      <c r="E502" s="8"/>
      <c r="F502" s="15"/>
      <c r="G502" s="8"/>
      <c r="H502" s="8"/>
      <c r="I502" s="8"/>
      <c r="J502" s="8"/>
    </row>
    <row r="503" customFormat="false" ht="14.15" hidden="false" customHeight="true" outlineLevel="0" collapsed="false">
      <c r="D503" s="8"/>
      <c r="E503" s="8"/>
      <c r="F503" s="15"/>
      <c r="G503" s="8"/>
      <c r="H503" s="8"/>
      <c r="I503" s="8"/>
      <c r="J503" s="8"/>
    </row>
    <row r="504" customFormat="false" ht="14.15" hidden="false" customHeight="true" outlineLevel="0" collapsed="false">
      <c r="D504" s="8"/>
      <c r="E504" s="8"/>
      <c r="F504" s="15"/>
      <c r="G504" s="8"/>
      <c r="H504" s="8"/>
      <c r="I504" s="8"/>
      <c r="J504" s="8"/>
    </row>
    <row r="505" customFormat="false" ht="14.15" hidden="false" customHeight="true" outlineLevel="0" collapsed="false">
      <c r="D505" s="8"/>
      <c r="E505" s="8"/>
      <c r="F505" s="15"/>
      <c r="G505" s="8"/>
      <c r="H505" s="8"/>
      <c r="I505" s="8"/>
      <c r="J505" s="8"/>
    </row>
    <row r="506" customFormat="false" ht="14.15" hidden="false" customHeight="true" outlineLevel="0" collapsed="false">
      <c r="D506" s="8"/>
      <c r="E506" s="8"/>
      <c r="F506" s="15"/>
      <c r="G506" s="8"/>
      <c r="H506" s="8"/>
      <c r="I506" s="8"/>
      <c r="J506" s="8"/>
    </row>
    <row r="507" customFormat="false" ht="14.15" hidden="false" customHeight="true" outlineLevel="0" collapsed="false">
      <c r="D507" s="8"/>
      <c r="E507" s="8"/>
      <c r="F507" s="15"/>
      <c r="G507" s="8"/>
      <c r="H507" s="8"/>
      <c r="I507" s="8"/>
      <c r="J507" s="8"/>
    </row>
    <row r="508" customFormat="false" ht="14.15" hidden="false" customHeight="true" outlineLevel="0" collapsed="false">
      <c r="D508" s="8"/>
      <c r="E508" s="8"/>
      <c r="F508" s="15"/>
      <c r="G508" s="8"/>
      <c r="H508" s="8"/>
      <c r="I508" s="8"/>
      <c r="J508" s="8"/>
    </row>
    <row r="509" customFormat="false" ht="14.15" hidden="false" customHeight="true" outlineLevel="0" collapsed="false">
      <c r="D509" s="8"/>
      <c r="E509" s="8"/>
      <c r="F509" s="15"/>
      <c r="G509" s="8"/>
      <c r="H509" s="8"/>
      <c r="I509" s="8"/>
      <c r="J509" s="8"/>
    </row>
    <row r="510" customFormat="false" ht="14.15" hidden="false" customHeight="true" outlineLevel="0" collapsed="false">
      <c r="D510" s="8"/>
      <c r="E510" s="8"/>
      <c r="F510" s="15"/>
      <c r="G510" s="8"/>
      <c r="H510" s="8"/>
      <c r="I510" s="8"/>
      <c r="J510" s="8"/>
    </row>
    <row r="511" customFormat="false" ht="14.15" hidden="false" customHeight="true" outlineLevel="0" collapsed="false">
      <c r="D511" s="8"/>
      <c r="E511" s="8"/>
      <c r="F511" s="15"/>
      <c r="G511" s="8"/>
      <c r="H511" s="8"/>
      <c r="I511" s="8"/>
      <c r="J511" s="8"/>
    </row>
    <row r="512" customFormat="false" ht="14.15" hidden="false" customHeight="true" outlineLevel="0" collapsed="false">
      <c r="D512" s="8"/>
      <c r="E512" s="8"/>
      <c r="F512" s="15"/>
      <c r="G512" s="8"/>
      <c r="H512" s="8"/>
      <c r="I512" s="8"/>
      <c r="J512" s="8"/>
    </row>
    <row r="513" customFormat="false" ht="14.15" hidden="false" customHeight="true" outlineLevel="0" collapsed="false">
      <c r="D513" s="8"/>
      <c r="E513" s="8"/>
      <c r="F513" s="15"/>
      <c r="G513" s="8"/>
      <c r="H513" s="8"/>
      <c r="I513" s="8"/>
      <c r="J513" s="8"/>
    </row>
    <row r="514" customFormat="false" ht="14.15" hidden="false" customHeight="true" outlineLevel="0" collapsed="false">
      <c r="D514" s="8"/>
      <c r="E514" s="8"/>
      <c r="F514" s="15"/>
      <c r="G514" s="8"/>
      <c r="H514" s="8"/>
      <c r="I514" s="8"/>
      <c r="J514" s="8"/>
    </row>
    <row r="515" customFormat="false" ht="14.15" hidden="false" customHeight="true" outlineLevel="0" collapsed="false">
      <c r="D515" s="8"/>
      <c r="E515" s="8"/>
      <c r="F515" s="15"/>
      <c r="G515" s="8"/>
      <c r="H515" s="8"/>
      <c r="I515" s="8"/>
      <c r="J515" s="8"/>
    </row>
    <row r="516" customFormat="false" ht="14.15" hidden="false" customHeight="true" outlineLevel="0" collapsed="false">
      <c r="D516" s="8"/>
      <c r="E516" s="8"/>
      <c r="F516" s="15"/>
      <c r="G516" s="8"/>
      <c r="H516" s="8"/>
      <c r="I516" s="8"/>
      <c r="J516" s="8"/>
    </row>
    <row r="517" customFormat="false" ht="14.15" hidden="false" customHeight="true" outlineLevel="0" collapsed="false">
      <c r="D517" s="8"/>
      <c r="E517" s="8"/>
      <c r="F517" s="15"/>
      <c r="G517" s="8"/>
      <c r="H517" s="8"/>
      <c r="I517" s="8"/>
      <c r="J517" s="8"/>
    </row>
    <row r="518" customFormat="false" ht="14.15" hidden="false" customHeight="true" outlineLevel="0" collapsed="false">
      <c r="D518" s="8"/>
      <c r="E518" s="8"/>
      <c r="F518" s="15"/>
      <c r="G518" s="8"/>
      <c r="H518" s="8"/>
      <c r="I518" s="8"/>
      <c r="J518" s="8"/>
    </row>
    <row r="519" customFormat="false" ht="14.15" hidden="false" customHeight="true" outlineLevel="0" collapsed="false">
      <c r="D519" s="8"/>
      <c r="E519" s="8"/>
      <c r="F519" s="15"/>
      <c r="G519" s="8"/>
      <c r="H519" s="8"/>
      <c r="I519" s="8"/>
      <c r="J519" s="8"/>
    </row>
    <row r="520" customFormat="false" ht="14.15" hidden="false" customHeight="true" outlineLevel="0" collapsed="false">
      <c r="D520" s="8"/>
      <c r="E520" s="8"/>
      <c r="F520" s="15"/>
      <c r="G520" s="8"/>
      <c r="H520" s="8"/>
      <c r="I520" s="8"/>
      <c r="J520" s="8"/>
    </row>
    <row r="521" customFormat="false" ht="14.15" hidden="false" customHeight="true" outlineLevel="0" collapsed="false">
      <c r="D521" s="8"/>
      <c r="E521" s="8"/>
      <c r="F521" s="15"/>
      <c r="G521" s="8"/>
      <c r="H521" s="8"/>
      <c r="I521" s="8"/>
      <c r="J521" s="8"/>
    </row>
    <row r="522" customFormat="false" ht="14.15" hidden="false" customHeight="true" outlineLevel="0" collapsed="false">
      <c r="D522" s="8"/>
      <c r="E522" s="8"/>
      <c r="F522" s="15"/>
      <c r="G522" s="8"/>
      <c r="H522" s="8"/>
      <c r="I522" s="8"/>
      <c r="J522" s="8"/>
    </row>
    <row r="523" customFormat="false" ht="14.15" hidden="false" customHeight="true" outlineLevel="0" collapsed="false">
      <c r="D523" s="8"/>
      <c r="E523" s="8"/>
      <c r="F523" s="15"/>
      <c r="G523" s="8"/>
      <c r="H523" s="8"/>
      <c r="I523" s="8"/>
      <c r="J523" s="8"/>
    </row>
    <row r="524" customFormat="false" ht="14.15" hidden="false" customHeight="true" outlineLevel="0" collapsed="false">
      <c r="D524" s="8"/>
      <c r="E524" s="8"/>
      <c r="F524" s="15"/>
      <c r="G524" s="8"/>
      <c r="H524" s="8"/>
      <c r="I524" s="8"/>
      <c r="J524" s="8"/>
    </row>
    <row r="525" customFormat="false" ht="14.15" hidden="false" customHeight="true" outlineLevel="0" collapsed="false">
      <c r="D525" s="8"/>
      <c r="E525" s="8"/>
      <c r="F525" s="15"/>
      <c r="G525" s="8"/>
      <c r="H525" s="8"/>
      <c r="I525" s="8"/>
      <c r="J525" s="8"/>
    </row>
    <row r="526" customFormat="false" ht="14.15" hidden="false" customHeight="true" outlineLevel="0" collapsed="false">
      <c r="D526" s="8"/>
      <c r="E526" s="8"/>
      <c r="F526" s="15"/>
      <c r="G526" s="8"/>
      <c r="H526" s="8"/>
      <c r="I526" s="8"/>
      <c r="J526" s="8"/>
    </row>
    <row r="527" customFormat="false" ht="14.15" hidden="false" customHeight="true" outlineLevel="0" collapsed="false">
      <c r="D527" s="8"/>
      <c r="E527" s="8"/>
      <c r="F527" s="15"/>
      <c r="G527" s="8"/>
      <c r="H527" s="8"/>
      <c r="I527" s="8"/>
      <c r="J527" s="8"/>
    </row>
    <row r="528" customFormat="false" ht="14.15" hidden="false" customHeight="true" outlineLevel="0" collapsed="false">
      <c r="D528" s="8"/>
      <c r="E528" s="8"/>
      <c r="F528" s="15"/>
      <c r="G528" s="8"/>
      <c r="H528" s="8"/>
      <c r="I528" s="8"/>
      <c r="J528" s="8"/>
    </row>
    <row r="529" customFormat="false" ht="14.15" hidden="false" customHeight="true" outlineLevel="0" collapsed="false">
      <c r="D529" s="8"/>
      <c r="E529" s="8"/>
      <c r="F529" s="15"/>
      <c r="G529" s="8"/>
      <c r="H529" s="8"/>
      <c r="I529" s="8"/>
      <c r="J529" s="8"/>
    </row>
    <row r="530" customFormat="false" ht="14.15" hidden="false" customHeight="true" outlineLevel="0" collapsed="false">
      <c r="D530" s="8"/>
      <c r="E530" s="8"/>
      <c r="F530" s="15"/>
      <c r="G530" s="8"/>
      <c r="H530" s="8"/>
      <c r="I530" s="8"/>
      <c r="J530" s="8"/>
    </row>
    <row r="531" customFormat="false" ht="14.15" hidden="false" customHeight="true" outlineLevel="0" collapsed="false">
      <c r="D531" s="8"/>
      <c r="E531" s="8"/>
      <c r="F531" s="15"/>
      <c r="G531" s="8"/>
      <c r="H531" s="8"/>
      <c r="I531" s="8"/>
      <c r="J531" s="8"/>
    </row>
    <row r="532" customFormat="false" ht="14.15" hidden="false" customHeight="true" outlineLevel="0" collapsed="false">
      <c r="D532" s="8"/>
      <c r="E532" s="8"/>
      <c r="F532" s="15"/>
      <c r="G532" s="8"/>
      <c r="H532" s="8"/>
      <c r="I532" s="8"/>
      <c r="J532" s="8"/>
    </row>
    <row r="533" customFormat="false" ht="14.15" hidden="false" customHeight="true" outlineLevel="0" collapsed="false">
      <c r="D533" s="8"/>
      <c r="E533" s="8"/>
      <c r="F533" s="15"/>
      <c r="G533" s="8"/>
      <c r="H533" s="8"/>
      <c r="I533" s="8"/>
      <c r="J533" s="8"/>
    </row>
    <row r="534" customFormat="false" ht="14.15" hidden="false" customHeight="true" outlineLevel="0" collapsed="false">
      <c r="D534" s="8"/>
      <c r="E534" s="8"/>
      <c r="F534" s="15"/>
      <c r="G534" s="8"/>
      <c r="H534" s="8"/>
      <c r="I534" s="8"/>
      <c r="J534" s="8"/>
    </row>
    <row r="535" customFormat="false" ht="14.15" hidden="false" customHeight="true" outlineLevel="0" collapsed="false">
      <c r="D535" s="8"/>
      <c r="E535" s="8"/>
      <c r="F535" s="15"/>
      <c r="G535" s="8"/>
      <c r="H535" s="8"/>
      <c r="I535" s="8"/>
      <c r="J535" s="8"/>
    </row>
    <row r="536" customFormat="false" ht="14.15" hidden="false" customHeight="true" outlineLevel="0" collapsed="false">
      <c r="D536" s="8"/>
      <c r="E536" s="8"/>
      <c r="F536" s="15"/>
      <c r="G536" s="8"/>
      <c r="H536" s="8"/>
      <c r="I536" s="8"/>
      <c r="J536" s="8"/>
    </row>
    <row r="537" customFormat="false" ht="14.15" hidden="false" customHeight="true" outlineLevel="0" collapsed="false">
      <c r="D537" s="8"/>
      <c r="E537" s="8"/>
      <c r="F537" s="15"/>
      <c r="G537" s="8"/>
      <c r="H537" s="8"/>
      <c r="I537" s="8"/>
      <c r="J537" s="8"/>
    </row>
    <row r="538" customFormat="false" ht="14.15" hidden="false" customHeight="true" outlineLevel="0" collapsed="false">
      <c r="D538" s="8"/>
      <c r="E538" s="8"/>
      <c r="F538" s="15"/>
      <c r="G538" s="8"/>
      <c r="H538" s="8"/>
      <c r="I538" s="8"/>
      <c r="J538" s="8"/>
    </row>
    <row r="539" customFormat="false" ht="14.15" hidden="false" customHeight="true" outlineLevel="0" collapsed="false">
      <c r="D539" s="8"/>
      <c r="E539" s="8"/>
      <c r="F539" s="15"/>
      <c r="G539" s="8"/>
      <c r="H539" s="8"/>
      <c r="I539" s="8"/>
      <c r="J539" s="8"/>
    </row>
    <row r="540" customFormat="false" ht="14.15" hidden="false" customHeight="true" outlineLevel="0" collapsed="false">
      <c r="D540" s="8"/>
      <c r="E540" s="8"/>
      <c r="F540" s="15"/>
      <c r="G540" s="8"/>
      <c r="H540" s="8"/>
      <c r="I540" s="8"/>
      <c r="J540" s="8"/>
    </row>
    <row r="541" customFormat="false" ht="14.15" hidden="false" customHeight="true" outlineLevel="0" collapsed="false">
      <c r="D541" s="8"/>
      <c r="E541" s="8"/>
      <c r="F541" s="15"/>
      <c r="G541" s="8"/>
      <c r="H541" s="8"/>
      <c r="I541" s="8"/>
      <c r="J541" s="8"/>
    </row>
    <row r="542" customFormat="false" ht="14.15" hidden="false" customHeight="true" outlineLevel="0" collapsed="false">
      <c r="D542" s="8"/>
      <c r="E542" s="8"/>
      <c r="F542" s="15"/>
      <c r="G542" s="8"/>
      <c r="H542" s="8"/>
      <c r="I542" s="8"/>
      <c r="J542" s="8"/>
    </row>
    <row r="543" customFormat="false" ht="14.15" hidden="false" customHeight="true" outlineLevel="0" collapsed="false">
      <c r="D543" s="8"/>
      <c r="E543" s="8"/>
      <c r="F543" s="15"/>
      <c r="G543" s="8"/>
      <c r="H543" s="8"/>
      <c r="I543" s="8"/>
      <c r="J543" s="8"/>
    </row>
    <row r="544" customFormat="false" ht="14.15" hidden="false" customHeight="true" outlineLevel="0" collapsed="false">
      <c r="D544" s="8"/>
      <c r="E544" s="8"/>
      <c r="F544" s="15"/>
      <c r="G544" s="8"/>
      <c r="H544" s="8"/>
      <c r="I544" s="8"/>
      <c r="J544" s="8"/>
    </row>
    <row r="545" customFormat="false" ht="14.15" hidden="false" customHeight="true" outlineLevel="0" collapsed="false">
      <c r="D545" s="8"/>
      <c r="E545" s="8"/>
      <c r="F545" s="15"/>
      <c r="G545" s="8"/>
      <c r="H545" s="8"/>
      <c r="I545" s="8"/>
      <c r="J545" s="8"/>
    </row>
    <row r="546" customFormat="false" ht="14.15" hidden="false" customHeight="true" outlineLevel="0" collapsed="false">
      <c r="D546" s="8"/>
      <c r="E546" s="8"/>
      <c r="F546" s="15"/>
      <c r="G546" s="8"/>
      <c r="H546" s="8"/>
      <c r="I546" s="8"/>
      <c r="J546" s="8"/>
    </row>
    <row r="547" customFormat="false" ht="14.15" hidden="false" customHeight="true" outlineLevel="0" collapsed="false">
      <c r="D547" s="8"/>
      <c r="E547" s="8"/>
      <c r="F547" s="15"/>
      <c r="G547" s="8"/>
      <c r="H547" s="8"/>
      <c r="I547" s="8"/>
      <c r="J547" s="8"/>
    </row>
    <row r="548" customFormat="false" ht="14.15" hidden="false" customHeight="true" outlineLevel="0" collapsed="false">
      <c r="D548" s="8"/>
      <c r="E548" s="8"/>
      <c r="F548" s="15"/>
      <c r="G548" s="8"/>
      <c r="H548" s="8"/>
      <c r="I548" s="8"/>
      <c r="J548" s="8"/>
    </row>
    <row r="549" customFormat="false" ht="14.15" hidden="false" customHeight="true" outlineLevel="0" collapsed="false">
      <c r="D549" s="8"/>
      <c r="E549" s="8"/>
      <c r="F549" s="15"/>
      <c r="G549" s="8"/>
      <c r="H549" s="8"/>
      <c r="I549" s="8"/>
      <c r="J549" s="8"/>
    </row>
    <row r="550" customFormat="false" ht="14.15" hidden="false" customHeight="true" outlineLevel="0" collapsed="false">
      <c r="D550" s="8"/>
      <c r="E550" s="8"/>
      <c r="F550" s="15"/>
      <c r="G550" s="8"/>
      <c r="H550" s="8"/>
      <c r="I550" s="8"/>
      <c r="J550" s="8"/>
    </row>
    <row r="551" customFormat="false" ht="14.15" hidden="false" customHeight="true" outlineLevel="0" collapsed="false">
      <c r="D551" s="8"/>
      <c r="E551" s="8"/>
      <c r="F551" s="15"/>
      <c r="G551" s="8"/>
      <c r="H551" s="8"/>
      <c r="I551" s="8"/>
      <c r="J551" s="8"/>
    </row>
    <row r="552" customFormat="false" ht="14.15" hidden="false" customHeight="true" outlineLevel="0" collapsed="false">
      <c r="D552" s="8"/>
      <c r="E552" s="8"/>
      <c r="F552" s="15"/>
      <c r="G552" s="8"/>
      <c r="H552" s="8"/>
      <c r="I552" s="8"/>
      <c r="J552" s="8"/>
    </row>
    <row r="553" customFormat="false" ht="14.15" hidden="false" customHeight="true" outlineLevel="0" collapsed="false">
      <c r="D553" s="8"/>
      <c r="E553" s="8"/>
      <c r="F553" s="15"/>
      <c r="G553" s="8"/>
      <c r="H553" s="8"/>
      <c r="I553" s="8"/>
      <c r="J553" s="8"/>
    </row>
    <row r="554" customFormat="false" ht="14.15" hidden="false" customHeight="true" outlineLevel="0" collapsed="false">
      <c r="D554" s="8"/>
      <c r="E554" s="8"/>
      <c r="F554" s="15"/>
      <c r="G554" s="8"/>
      <c r="H554" s="8"/>
      <c r="I554" s="8"/>
      <c r="J554" s="8"/>
    </row>
    <row r="555" customFormat="false" ht="14.15" hidden="false" customHeight="true" outlineLevel="0" collapsed="false">
      <c r="D555" s="8"/>
      <c r="E555" s="8"/>
      <c r="F555" s="15"/>
      <c r="G555" s="8"/>
      <c r="H555" s="8"/>
      <c r="I555" s="8"/>
      <c r="J555" s="8"/>
    </row>
    <row r="556" customFormat="false" ht="14.15" hidden="false" customHeight="true" outlineLevel="0" collapsed="false">
      <c r="D556" s="8"/>
      <c r="E556" s="8"/>
      <c r="F556" s="15"/>
      <c r="G556" s="8"/>
      <c r="H556" s="8"/>
      <c r="I556" s="8"/>
      <c r="J556" s="8"/>
    </row>
    <row r="557" customFormat="false" ht="14.15" hidden="false" customHeight="true" outlineLevel="0" collapsed="false">
      <c r="D557" s="8"/>
      <c r="E557" s="8"/>
      <c r="F557" s="15"/>
      <c r="G557" s="8"/>
      <c r="H557" s="8"/>
      <c r="I557" s="8"/>
      <c r="J557" s="8"/>
    </row>
    <row r="558" customFormat="false" ht="14.15" hidden="false" customHeight="true" outlineLevel="0" collapsed="false">
      <c r="D558" s="8"/>
      <c r="E558" s="8"/>
      <c r="F558" s="15"/>
      <c r="G558" s="8"/>
      <c r="H558" s="8"/>
      <c r="I558" s="8"/>
      <c r="J558" s="8"/>
    </row>
    <row r="559" customFormat="false" ht="14.15" hidden="false" customHeight="true" outlineLevel="0" collapsed="false">
      <c r="D559" s="8"/>
      <c r="E559" s="8"/>
      <c r="F559" s="15"/>
      <c r="G559" s="8"/>
      <c r="H559" s="8"/>
      <c r="I559" s="8"/>
      <c r="J559" s="8"/>
    </row>
    <row r="560" customFormat="false" ht="14.15" hidden="false" customHeight="true" outlineLevel="0" collapsed="false">
      <c r="D560" s="8"/>
      <c r="E560" s="8"/>
      <c r="F560" s="15"/>
      <c r="G560" s="8"/>
      <c r="H560" s="8"/>
      <c r="I560" s="8"/>
      <c r="J560" s="8"/>
    </row>
    <row r="561" customFormat="false" ht="14.15" hidden="false" customHeight="true" outlineLevel="0" collapsed="false">
      <c r="D561" s="8"/>
      <c r="E561" s="8"/>
      <c r="F561" s="15"/>
      <c r="G561" s="8"/>
      <c r="H561" s="8"/>
      <c r="I561" s="8"/>
      <c r="J561" s="8"/>
    </row>
    <row r="562" customFormat="false" ht="14.15" hidden="false" customHeight="true" outlineLevel="0" collapsed="false">
      <c r="D562" s="8"/>
      <c r="E562" s="8"/>
      <c r="F562" s="15"/>
      <c r="G562" s="8"/>
      <c r="H562" s="8"/>
      <c r="I562" s="8"/>
      <c r="J562" s="8"/>
    </row>
    <row r="563" customFormat="false" ht="14.15" hidden="false" customHeight="true" outlineLevel="0" collapsed="false">
      <c r="D563" s="8"/>
      <c r="E563" s="8"/>
      <c r="F563" s="15"/>
      <c r="G563" s="8"/>
      <c r="H563" s="8"/>
      <c r="I563" s="8"/>
      <c r="J563" s="8"/>
    </row>
    <row r="564" customFormat="false" ht="14.15" hidden="false" customHeight="true" outlineLevel="0" collapsed="false">
      <c r="D564" s="8"/>
      <c r="E564" s="8"/>
      <c r="F564" s="15"/>
      <c r="G564" s="8"/>
      <c r="H564" s="8"/>
      <c r="I564" s="8"/>
      <c r="J564" s="8"/>
    </row>
    <row r="565" customFormat="false" ht="14.15" hidden="false" customHeight="true" outlineLevel="0" collapsed="false">
      <c r="D565" s="8"/>
      <c r="E565" s="8"/>
      <c r="F565" s="15"/>
      <c r="G565" s="8"/>
      <c r="H565" s="8"/>
      <c r="I565" s="8"/>
      <c r="J565" s="8"/>
    </row>
    <row r="566" customFormat="false" ht="14.15" hidden="false" customHeight="true" outlineLevel="0" collapsed="false">
      <c r="D566" s="8"/>
      <c r="E566" s="8"/>
      <c r="F566" s="15"/>
      <c r="G566" s="8"/>
      <c r="H566" s="8"/>
      <c r="I566" s="8"/>
      <c r="J566" s="8"/>
    </row>
    <row r="567" customFormat="false" ht="14.15" hidden="false" customHeight="true" outlineLevel="0" collapsed="false">
      <c r="D567" s="8"/>
      <c r="E567" s="8"/>
      <c r="F567" s="15"/>
      <c r="G567" s="8"/>
      <c r="H567" s="8"/>
      <c r="I567" s="8"/>
      <c r="J567" s="8"/>
    </row>
    <row r="568" customFormat="false" ht="14.15" hidden="false" customHeight="true" outlineLevel="0" collapsed="false">
      <c r="D568" s="8"/>
      <c r="E568" s="8"/>
      <c r="F568" s="15"/>
      <c r="G568" s="8"/>
      <c r="H568" s="8"/>
      <c r="I568" s="8"/>
      <c r="J568" s="8"/>
    </row>
    <row r="569" customFormat="false" ht="14.15" hidden="false" customHeight="true" outlineLevel="0" collapsed="false">
      <c r="D569" s="8"/>
      <c r="E569" s="8"/>
      <c r="F569" s="15"/>
      <c r="G569" s="8"/>
      <c r="H569" s="8"/>
      <c r="I569" s="8"/>
      <c r="J569" s="8"/>
    </row>
    <row r="570" customFormat="false" ht="14.15" hidden="false" customHeight="true" outlineLevel="0" collapsed="false">
      <c r="D570" s="8"/>
      <c r="E570" s="8"/>
      <c r="F570" s="15"/>
      <c r="G570" s="8"/>
      <c r="H570" s="8"/>
      <c r="I570" s="8"/>
      <c r="J570" s="8"/>
    </row>
    <row r="571" customFormat="false" ht="14.15" hidden="false" customHeight="true" outlineLevel="0" collapsed="false">
      <c r="D571" s="8"/>
      <c r="E571" s="8"/>
      <c r="F571" s="15"/>
      <c r="G571" s="8"/>
      <c r="H571" s="8"/>
      <c r="I571" s="8"/>
      <c r="J571" s="8"/>
    </row>
    <row r="572" customFormat="false" ht="14.15" hidden="false" customHeight="true" outlineLevel="0" collapsed="false">
      <c r="D572" s="8"/>
      <c r="E572" s="8"/>
      <c r="F572" s="15"/>
      <c r="G572" s="8"/>
      <c r="H572" s="8"/>
      <c r="I572" s="8"/>
      <c r="J572" s="8"/>
    </row>
    <row r="573" customFormat="false" ht="14.15" hidden="false" customHeight="true" outlineLevel="0" collapsed="false">
      <c r="D573" s="8"/>
      <c r="E573" s="8"/>
      <c r="F573" s="15"/>
      <c r="G573" s="8"/>
      <c r="H573" s="8"/>
      <c r="I573" s="8"/>
      <c r="J573" s="8"/>
    </row>
    <row r="574" customFormat="false" ht="14.15" hidden="false" customHeight="true" outlineLevel="0" collapsed="false">
      <c r="D574" s="8"/>
      <c r="E574" s="8"/>
      <c r="F574" s="15"/>
      <c r="G574" s="8"/>
      <c r="H574" s="8"/>
      <c r="I574" s="8"/>
      <c r="J574" s="8"/>
    </row>
    <row r="575" customFormat="false" ht="14.15" hidden="false" customHeight="true" outlineLevel="0" collapsed="false">
      <c r="D575" s="8"/>
      <c r="E575" s="8"/>
      <c r="F575" s="15"/>
      <c r="G575" s="8"/>
      <c r="H575" s="8"/>
      <c r="I575" s="8"/>
      <c r="J575" s="8"/>
    </row>
    <row r="576" customFormat="false" ht="14.15" hidden="false" customHeight="true" outlineLevel="0" collapsed="false">
      <c r="D576" s="8"/>
      <c r="E576" s="8"/>
      <c r="F576" s="15"/>
      <c r="G576" s="8"/>
      <c r="H576" s="8"/>
      <c r="I576" s="8"/>
      <c r="J576" s="8"/>
    </row>
    <row r="577" customFormat="false" ht="14.15" hidden="false" customHeight="true" outlineLevel="0" collapsed="false">
      <c r="D577" s="8"/>
      <c r="E577" s="8"/>
      <c r="F577" s="15"/>
      <c r="G577" s="8"/>
      <c r="H577" s="8"/>
      <c r="I577" s="8"/>
      <c r="J577" s="8"/>
    </row>
    <row r="578" customFormat="false" ht="14.15" hidden="false" customHeight="true" outlineLevel="0" collapsed="false">
      <c r="D578" s="8"/>
      <c r="E578" s="8"/>
      <c r="F578" s="15"/>
      <c r="G578" s="8"/>
      <c r="H578" s="8"/>
      <c r="I578" s="8"/>
      <c r="J578" s="8"/>
    </row>
    <row r="579" customFormat="false" ht="14.15" hidden="false" customHeight="true" outlineLevel="0" collapsed="false">
      <c r="D579" s="8"/>
      <c r="E579" s="8"/>
      <c r="F579" s="15"/>
      <c r="G579" s="8"/>
      <c r="H579" s="8"/>
      <c r="I579" s="8"/>
      <c r="J579" s="8"/>
    </row>
    <row r="580" customFormat="false" ht="14.15" hidden="false" customHeight="true" outlineLevel="0" collapsed="false">
      <c r="D580" s="8"/>
      <c r="E580" s="8"/>
      <c r="F580" s="15"/>
      <c r="G580" s="8"/>
      <c r="H580" s="8"/>
      <c r="I580" s="8"/>
      <c r="J580" s="8"/>
    </row>
    <row r="581" customFormat="false" ht="14.15" hidden="false" customHeight="true" outlineLevel="0" collapsed="false">
      <c r="D581" s="8"/>
      <c r="E581" s="8"/>
      <c r="F581" s="15"/>
      <c r="G581" s="8"/>
      <c r="H581" s="8"/>
      <c r="I581" s="8"/>
      <c r="J581" s="8"/>
    </row>
    <row r="582" customFormat="false" ht="14.15" hidden="false" customHeight="true" outlineLevel="0" collapsed="false">
      <c r="D582" s="8"/>
      <c r="E582" s="8"/>
      <c r="F582" s="15"/>
      <c r="G582" s="8"/>
      <c r="H582" s="8"/>
      <c r="I582" s="8"/>
      <c r="J582" s="8"/>
    </row>
    <row r="583" customFormat="false" ht="14.15" hidden="false" customHeight="true" outlineLevel="0" collapsed="false">
      <c r="D583" s="8"/>
      <c r="E583" s="8"/>
      <c r="F583" s="15"/>
      <c r="G583" s="8"/>
      <c r="H583" s="8"/>
      <c r="I583" s="8"/>
      <c r="J583" s="8"/>
    </row>
    <row r="584" customFormat="false" ht="14.15" hidden="false" customHeight="true" outlineLevel="0" collapsed="false">
      <c r="D584" s="8"/>
      <c r="E584" s="8"/>
      <c r="F584" s="15"/>
      <c r="G584" s="8"/>
      <c r="H584" s="8"/>
      <c r="I584" s="8"/>
      <c r="J584" s="8"/>
    </row>
    <row r="585" customFormat="false" ht="14.15" hidden="false" customHeight="true" outlineLevel="0" collapsed="false">
      <c r="D585" s="8"/>
      <c r="E585" s="8"/>
      <c r="F585" s="15"/>
      <c r="G585" s="8"/>
      <c r="H585" s="8"/>
      <c r="I585" s="8"/>
      <c r="J585" s="8"/>
    </row>
    <row r="586" customFormat="false" ht="14.15" hidden="false" customHeight="true" outlineLevel="0" collapsed="false">
      <c r="D586" s="8"/>
      <c r="E586" s="8"/>
      <c r="F586" s="15"/>
      <c r="G586" s="8"/>
      <c r="H586" s="8"/>
      <c r="I586" s="8"/>
      <c r="J586" s="8"/>
    </row>
    <row r="587" customFormat="false" ht="14.15" hidden="false" customHeight="true" outlineLevel="0" collapsed="false">
      <c r="D587" s="8"/>
      <c r="E587" s="8"/>
      <c r="F587" s="15"/>
      <c r="G587" s="8"/>
      <c r="H587" s="8"/>
      <c r="I587" s="8"/>
      <c r="J587" s="8"/>
    </row>
    <row r="588" customFormat="false" ht="14.15" hidden="false" customHeight="true" outlineLevel="0" collapsed="false">
      <c r="D588" s="8"/>
      <c r="E588" s="8"/>
      <c r="F588" s="15"/>
      <c r="G588" s="8"/>
      <c r="H588" s="8"/>
      <c r="I588" s="8"/>
      <c r="J588" s="8"/>
    </row>
    <row r="589" customFormat="false" ht="14.15" hidden="false" customHeight="true" outlineLevel="0" collapsed="false">
      <c r="D589" s="8"/>
      <c r="E589" s="8"/>
      <c r="F589" s="15"/>
      <c r="G589" s="8"/>
      <c r="H589" s="8"/>
      <c r="I589" s="8"/>
      <c r="J589" s="8"/>
    </row>
    <row r="590" customFormat="false" ht="14.15" hidden="false" customHeight="true" outlineLevel="0" collapsed="false">
      <c r="D590" s="8"/>
      <c r="E590" s="8"/>
      <c r="F590" s="15"/>
      <c r="G590" s="8"/>
      <c r="H590" s="8"/>
      <c r="I590" s="8"/>
      <c r="J590" s="8"/>
    </row>
    <row r="591" customFormat="false" ht="14.15" hidden="false" customHeight="true" outlineLevel="0" collapsed="false">
      <c r="D591" s="8"/>
      <c r="E591" s="8"/>
      <c r="F591" s="15"/>
      <c r="G591" s="8"/>
      <c r="H591" s="8"/>
      <c r="I591" s="8"/>
      <c r="J591" s="8"/>
    </row>
    <row r="592" customFormat="false" ht="14.15" hidden="false" customHeight="true" outlineLevel="0" collapsed="false">
      <c r="D592" s="8"/>
      <c r="E592" s="8"/>
      <c r="F592" s="15"/>
      <c r="G592" s="8"/>
      <c r="H592" s="8"/>
      <c r="I592" s="8"/>
      <c r="J592" s="8"/>
    </row>
    <row r="593" customFormat="false" ht="14.15" hidden="false" customHeight="true" outlineLevel="0" collapsed="false">
      <c r="D593" s="8"/>
      <c r="E593" s="8"/>
      <c r="F593" s="15"/>
      <c r="G593" s="8"/>
      <c r="H593" s="8"/>
      <c r="I593" s="8"/>
      <c r="J593" s="8"/>
    </row>
    <row r="594" customFormat="false" ht="14.15" hidden="false" customHeight="true" outlineLevel="0" collapsed="false">
      <c r="D594" s="8"/>
      <c r="E594" s="8"/>
      <c r="F594" s="15"/>
      <c r="G594" s="8"/>
      <c r="H594" s="8"/>
      <c r="I594" s="8"/>
      <c r="J594" s="8"/>
    </row>
    <row r="595" customFormat="false" ht="14.15" hidden="false" customHeight="true" outlineLevel="0" collapsed="false">
      <c r="D595" s="8"/>
      <c r="E595" s="8"/>
      <c r="F595" s="15"/>
      <c r="G595" s="8"/>
      <c r="H595" s="8"/>
      <c r="I595" s="8"/>
      <c r="J595" s="8"/>
    </row>
    <row r="596" customFormat="false" ht="14.15" hidden="false" customHeight="true" outlineLevel="0" collapsed="false">
      <c r="D596" s="8"/>
      <c r="E596" s="8"/>
      <c r="F596" s="15"/>
      <c r="G596" s="8"/>
      <c r="H596" s="8"/>
      <c r="I596" s="8"/>
      <c r="J596" s="8"/>
    </row>
    <row r="597" customFormat="false" ht="14.15" hidden="false" customHeight="true" outlineLevel="0" collapsed="false">
      <c r="D597" s="8"/>
      <c r="E597" s="8"/>
      <c r="F597" s="15"/>
      <c r="G597" s="8"/>
      <c r="H597" s="8"/>
      <c r="I597" s="8"/>
      <c r="J597" s="8"/>
    </row>
    <row r="598" customFormat="false" ht="14.15" hidden="false" customHeight="true" outlineLevel="0" collapsed="false">
      <c r="D598" s="8"/>
      <c r="E598" s="8"/>
      <c r="F598" s="15"/>
      <c r="G598" s="8"/>
      <c r="H598" s="8"/>
      <c r="I598" s="8"/>
      <c r="J598" s="8"/>
    </row>
    <row r="599" customFormat="false" ht="14.15" hidden="false" customHeight="true" outlineLevel="0" collapsed="false">
      <c r="D599" s="8"/>
      <c r="E599" s="8"/>
      <c r="F599" s="15"/>
      <c r="G599" s="8"/>
      <c r="H599" s="8"/>
      <c r="I599" s="8"/>
      <c r="J599" s="8"/>
    </row>
    <row r="600" customFormat="false" ht="14.15" hidden="false" customHeight="true" outlineLevel="0" collapsed="false">
      <c r="D600" s="8"/>
      <c r="E600" s="8"/>
      <c r="F600" s="15"/>
      <c r="G600" s="8"/>
      <c r="H600" s="8"/>
      <c r="I600" s="8"/>
      <c r="J600" s="8"/>
    </row>
    <row r="601" customFormat="false" ht="14.15" hidden="false" customHeight="true" outlineLevel="0" collapsed="false">
      <c r="D601" s="8"/>
      <c r="E601" s="8"/>
      <c r="F601" s="15"/>
      <c r="G601" s="8"/>
      <c r="H601" s="8"/>
      <c r="I601" s="8"/>
      <c r="J601" s="8"/>
    </row>
    <row r="602" customFormat="false" ht="14.15" hidden="false" customHeight="true" outlineLevel="0" collapsed="false">
      <c r="D602" s="8"/>
      <c r="E602" s="8"/>
      <c r="F602" s="8"/>
    </row>
    <row r="603" customFormat="false" ht="14.15" hidden="false" customHeight="true" outlineLevel="0" collapsed="false">
      <c r="D603" s="8"/>
      <c r="E603" s="8"/>
      <c r="F603" s="8"/>
    </row>
    <row r="604" customFormat="false" ht="14.15" hidden="false" customHeight="true" outlineLevel="0" collapsed="false">
      <c r="D604" s="8"/>
      <c r="E604" s="8"/>
      <c r="F604" s="8"/>
    </row>
    <row r="605" customFormat="false" ht="14.15" hidden="false" customHeight="true" outlineLevel="0" collapsed="false">
      <c r="D605" s="8"/>
      <c r="E605" s="8"/>
      <c r="F605" s="8"/>
    </row>
    <row r="606" customFormat="false" ht="14.15" hidden="false" customHeight="true" outlineLevel="0" collapsed="false">
      <c r="D606" s="8"/>
      <c r="E606" s="8"/>
      <c r="F606" s="8"/>
    </row>
    <row r="607" customFormat="false" ht="14.15" hidden="false" customHeight="true" outlineLevel="0" collapsed="false">
      <c r="D607" s="8"/>
      <c r="E607" s="8"/>
      <c r="F607" s="8"/>
    </row>
    <row r="608" customFormat="false" ht="14.15" hidden="false" customHeight="true" outlineLevel="0" collapsed="false">
      <c r="D608" s="8"/>
      <c r="E608" s="8"/>
      <c r="F608" s="8"/>
    </row>
  </sheetData>
  <autoFilter ref="A1:M394"/>
  <hyperlinks>
    <hyperlink ref="C2" r:id="rId2" location="map=18/53.06258/8.92809" display="An der Kämenade 34"/>
    <hyperlink ref="C3" r:id="rId3" location="map=18/53.06274/8.92641" display="An der Kämenade 16"/>
    <hyperlink ref="C4" r:id="rId4" location="map=18/53.06269/8.92673" display="An der Kämenade 18"/>
    <hyperlink ref="C5" r:id="rId5" location="map=18/53.06268/8.92682" display="An der Kämenade 20"/>
    <hyperlink ref="C6" r:id="rId6" location="map=18/53.06268/8.92690" display="An der Kämenade 22"/>
    <hyperlink ref="C7" r:id="rId7" location="map=18/53.06267/8.92699" display="An der Kämenade 24"/>
    <hyperlink ref="C8" r:id="rId8" location="map=18/53.06266/8.92708" display="An der Kämenade 26"/>
    <hyperlink ref="C9" r:id="rId9" location="map=18/53.06266/8.92716" display="An der Kämenade 28"/>
    <hyperlink ref="C10" r:id="rId10" location="map=18/53.06265/8.92727" display="An der Kämenade 30"/>
    <hyperlink ref="C11" r:id="rId11" location="map=18/53.06262/8.92756" display="An der Kämenade 32"/>
    <hyperlink ref="C12" r:id="rId12" location="map=18/53.06254/8.92849" display="An der Kämenade 36"/>
    <hyperlink ref="C13" r:id="rId13" location="map=18/53.06229/8.93048" display="An der Kämenade 46"/>
    <hyperlink ref="C14" r:id="rId14" location="map=18/53.06229/8.93060" display="An der Kämenade 48"/>
    <hyperlink ref="C15" r:id="rId15" location="map=18/53.06232/8.93131" display="An der Kämenade 52"/>
    <hyperlink ref="C16" r:id="rId16" location="map=18/53.06231/8.93146" display="An der Kämenade 52"/>
    <hyperlink ref="C17" r:id="rId17" location="map=18/53.06987/8.92444" display="Am Hallacker 48"/>
    <hyperlink ref="C18" r:id="rId18" location="map=18/53.06980/8.92513" display="Am Hallacker 44"/>
    <hyperlink ref="C19" r:id="rId19" location="map=18/53.07109/8.92426" display="Am Hallacker 51"/>
    <hyperlink ref="C20" r:id="rId20" location="map=18/53.07109/8.92426" display="Am Hallacker 51"/>
    <hyperlink ref="C21" r:id="rId21" location="map=18/53.07083/8.92592" display="Am Hallacker 47"/>
    <hyperlink ref="C22" r:id="rId22" location="map=18/53.06566/8.93273" display="Osterholzer Landstraße 42"/>
    <hyperlink ref="C23" r:id="rId23" location="map=18/53.06572/8.93275" display="Osterholzer Landstraße 44"/>
    <hyperlink ref="C24" r:id="rId24" location="map=18/53.06578/8.93278" display="Osterholzer Landstraße 46"/>
    <hyperlink ref="C25" r:id="rId25" location="map=18/53.06598/8.93464" display="Ellener Dorfstraße 12"/>
    <hyperlink ref="C26" r:id="rId26" location="map=18/53.06687/8.93547" display="Ellener Dorfstraße 16"/>
    <hyperlink ref="C27" r:id="rId27" location="map=18/53.06793/8.93596" display="Am Hallacker 1"/>
    <hyperlink ref="C28" r:id="rId28" location="map=18/53.06818/8.93363" display="Osterholzer Landstraße 60"/>
    <hyperlink ref="C29" r:id="rId29" location="map=18/53.06713/8.93728" display="Ellener Dorfstraße 21"/>
    <hyperlink ref="C30" r:id="rId30" location="map=18/53.06572/8.93785" display="Ellener Dorfstraße 11"/>
    <hyperlink ref="C31" r:id="rId31" location="map=18/53.06491/8.93296" display="Ellener Dorfstraße 1"/>
    <hyperlink ref="C32" r:id="rId32" location="map=18/53.06491/8.93296" display="Ellener Dorfstraße 1"/>
    <hyperlink ref="C33" r:id="rId33" location="map=18/53.06503/8.93368" display="Ellener Dorfstraße 3"/>
    <hyperlink ref="C34" r:id="rId34" location="map=18/53.06476/8.93535" display="Ellener Dorfstraße 9"/>
    <hyperlink ref="C35" r:id="rId35" location="map=18/53.06476/8.93535" display="Ellener Dorfstraße 9"/>
    <hyperlink ref="C36" r:id="rId36" location="map=18/53.06476/8.93535" display="Ellener Dorfstraße 9"/>
    <hyperlink ref="C37" r:id="rId37" location="map=18/53.06476/8.93535" display="Ellener Dorfstraße 9"/>
    <hyperlink ref="C38" r:id="rId38" location="map=18/53.06522/8.93550" display="Ellener Dorfstraße 11"/>
    <hyperlink ref="C39" r:id="rId39" location="map=18/53.06522/8.93550" display="Ellener Dorfstraße 11"/>
    <hyperlink ref="C40" r:id="rId40" location="map=18/53.06522/8.93550" display="Ellener Dorfstraße 11"/>
    <hyperlink ref="C41" r:id="rId41" location="map=18/53.06522/8.93550" display="Ellener Dorfstraße 11"/>
    <hyperlink ref="C42" r:id="rId42" location="map=18/53.06522/8.93550" display="Ellener Dorfstraße 11"/>
    <hyperlink ref="C43" r:id="rId43" location="map=18/53.06522/8.93550" display="Ellener Dorfstraße 11"/>
    <hyperlink ref="C44" r:id="rId44" location="map=18/53.06522/8.93550" display="Ellener Dorfstraße 11"/>
    <hyperlink ref="C45" r:id="rId45" location="map=18/53.06959/8.93791" display="Am Hilgeskamp 10"/>
    <hyperlink ref="C46" r:id="rId46" location="map=18/53.06961/8.93782" display="Am Hilgeskamp 12"/>
    <hyperlink ref="C47" r:id="rId47" location="map=18/53.07023/8.93731" display="Am Hilgeskamp 20"/>
    <hyperlink ref="C48" r:id="rId48" location="map=18/53.07073/8.93729" display="Am Hilgeskamp 24"/>
    <hyperlink ref="C49" r:id="rId49" location="map=18/53.07104/8.93712" display="Am Hilgeskamp 28"/>
    <hyperlink ref="C50" r:id="rId50" location="map=18/53.07104/8.93712" display="Am Hilgeskamp 28"/>
    <hyperlink ref="C51" r:id="rId51" location="map=18/53.06886/8.93809" display="Ellener Dorfstraße 24"/>
    <hyperlink ref="C52" r:id="rId52" location="map=18/53.06886/8.93809" display="Ellener Dorfstraße 24"/>
    <hyperlink ref="C53" r:id="rId53" location="map=18/53.06848/8.93802" display="Ellener Dorfstraße 25"/>
    <hyperlink ref="C54" r:id="rId54" location="map=18/53.06848/8.93802" display="Ellener Dorfstraße 25"/>
    <hyperlink ref="C55" r:id="rId55" location="map=18/53.06882/8.93921" display="Ellener Dorfstraße 30"/>
    <hyperlink ref="C56" r:id="rId56" location="map=18/53.06826/8.94348" display="Ellener Dorfstraße 47"/>
    <hyperlink ref="C57" r:id="rId57" location="map=18/53.06826/8.94348" display="Ellener Dorfstraße 47"/>
    <hyperlink ref="C58" r:id="rId58" location="map=18/53.06907/8.94233" display="Ellener Dorfstraße 38"/>
    <hyperlink ref="C59" r:id="rId59" location="map=18/53.06906/8.94242" display="Ellener Dorfstraße 40"/>
    <hyperlink ref="C60" r:id="rId60" location="map=18/53.07002/8.94145" display="An der Pfandstelle 6"/>
    <hyperlink ref="C61" r:id="rId61" location="map=18/53.07002/8.94145" display="An der Pfandstelle 6"/>
    <hyperlink ref="C62" r:id="rId62" location="map=18/53.07034/8.94155" display="An der Pfandstelle 10"/>
    <hyperlink ref="C63" r:id="rId63" location="map=18/53.07037/8.94147" display="An der Pfandstelle 12"/>
    <hyperlink ref="C64" r:id="rId64" location="map=18/53.07030/8.94162" display="An der Pfandstelle 8"/>
    <hyperlink ref="C65" r:id="rId65" location="map=18/53.07051/8.94120" display="An der Pfandstelle 14"/>
    <hyperlink ref="C67" r:id="rId66" location="map=18/53.07056/8.94094" display="An der Pfandstelle 16"/>
    <hyperlink ref="C68" r:id="rId67" location="map=18/53.07071/8.94074" display="An der Pfandstelle 22"/>
    <hyperlink ref="C69" r:id="rId68" location="map=18/53.07074/8.94064" display="An der Pfandstelle 24"/>
    <hyperlink ref="C70" r:id="rId69" location="map=18/53.07096/8.94010" display="An der Pfandstelle 28"/>
    <hyperlink ref="C71" r:id="rId70" location="map=18/53.07127/8.93964" display="An der Pfandstelle 32"/>
    <hyperlink ref="C72" r:id="rId71" location="map=18/53.07133/8.93952" display="An der Pfandstelle 34"/>
    <hyperlink ref="C73" r:id="rId72" location="map=18/53.07159/8.93897" display="An der Pfandstelle 38"/>
    <hyperlink ref="C74" r:id="rId73" location="map=18/53.07159/8.93897" display="An der Pfandstelle 38"/>
    <hyperlink ref="C75" r:id="rId74" location="map=18/53.07193/8.93845" display="An der Pfandstelle 42"/>
    <hyperlink ref="C76" r:id="rId75" location="map=18/53.07193/8.93845" display="An der Pfandstelle 42"/>
    <hyperlink ref="C77" r:id="rId76" location="map=18/53.07136/8.93739" display="Am Hilgeskamp 39"/>
    <hyperlink ref="C78" r:id="rId77" location="map=18/53.07121/8.93747" display="Am Hilgeskamp 37"/>
    <hyperlink ref="C79" r:id="rId78" location="map=18/53.07097/8.93767" display="Am Hilgeskamp 33"/>
    <hyperlink ref="C80" r:id="rId79" location="map=18/53.07093/8.93774" display="Am Hilgeskamp 31"/>
    <hyperlink ref="C81" r:id="rId80" location="map=18/53.07078/8.93781" display="Am Hilgeskamp 29"/>
    <hyperlink ref="C82" r:id="rId81" location="map=18/53.07072/8.93787" display="Am Hilgeskamp 27"/>
    <hyperlink ref="C83" r:id="rId82" location="map=18/53.07117/8.93853" display="Am Hilgeskamp 25"/>
    <hyperlink ref="C84" r:id="rId83" location="map=18/53.07122/8.93862" display="Am Hilgeskamp 23"/>
    <hyperlink ref="C85" r:id="rId84" location="map=18/53.07261/8.93813" display="An der Pfandstelle 46"/>
    <hyperlink ref="C86" r:id="rId85" location="map=18/53.07224/8.93665" display="Am Hilgeskamp 51"/>
    <hyperlink ref="C87" r:id="rId86" location="map=18/53.07226/8.93674" display="Am Hilgeskamp 53"/>
    <hyperlink ref="C88" r:id="rId87" location="map=18/53.07226/8.93674" display="Am Hilgeskamp 53"/>
    <hyperlink ref="C89" r:id="rId88" location="map=18/53.07231/8.93693" display="Am Hilgeskamp 55"/>
    <hyperlink ref="C90" r:id="rId89" location="map=18/53.07234/8.93700" display="Am Hilgeskamp 57"/>
    <hyperlink ref="C91" r:id="rId90" location="map=18/53.07248/8.93657" display="Am Hilgeskamp 59"/>
    <hyperlink ref="C92" r:id="rId91" location="map=18/53.07260/8.93655" display="Am Hilgeskamp 61"/>
    <hyperlink ref="C93" r:id="rId92" location="map=18/53.07359/8.93652" display="Osterholzer Landstraße 109"/>
    <hyperlink ref="C94" r:id="rId93" location="map=18/53.07342/8.93646" display="Osterholzer Landstraße 105"/>
    <hyperlink ref="C95" r:id="rId94" location="map=18/53.07289/8.93627" display="Osterholzer Landstraße 97"/>
    <hyperlink ref="C96" r:id="rId95" location="map=18/53.07298/8.93642" display="Osterholzer Landstraße 99"/>
    <hyperlink ref="C97" r:id="rId96" location="map=18/53.07301/8.93652" display="Osterholzer Landstraße 101"/>
    <hyperlink ref="C98" r:id="rId97" location="map=18/53.07261/8.93629" display="Am Hilgeskamp 63"/>
    <hyperlink ref="C99" r:id="rId98" location="map=18/53.07317/8.93635" display="Osterholzer Landstraße 103"/>
    <hyperlink ref="C100" r:id="rId99" location="map=18/53.07317/8.93635" display="Osterholzer Landstraße 103"/>
    <hyperlink ref="C101" r:id="rId100" location="map=18/53.07447/8.93696" display="Osterholzer Landstraße 117"/>
    <hyperlink ref="C102" r:id="rId101" location="map=18/53.07236/8.93544" display="Osterholzer Landstraße 92"/>
    <hyperlink ref="C103" r:id="rId102" location="map=18/53.07236/8.93544" display="Osterholzer Landstraße 92"/>
    <hyperlink ref="C104" r:id="rId103" location="map=18/53.07254/8.93554" display="Osterholzer Landstraße 94"/>
    <hyperlink ref="C105" r:id="rId104" location="map=18/53.07254/8.93554" display="Osterholzer Landstraße 94"/>
    <hyperlink ref="C106" r:id="rId105" location="map=18/53.07276/8.93562" display="Osterholzer Landstraße 96"/>
    <hyperlink ref="C107" r:id="rId106" location="map=18/53.07191/8.93930" display="An der Pfandstelle 39"/>
    <hyperlink ref="C108" r:id="rId107" location="map=18/53.07103/8.94098" display="An der Pfandstelle 23/25"/>
    <hyperlink ref="C109" r:id="rId108" location="map=18/53.07050/8.94171" display="Ellenerbrokstraße 2"/>
    <hyperlink ref="C110" r:id="rId109" location="map=18/53.07003/8.94298" display="Ellenerbrokstraße 3"/>
    <hyperlink ref="C111" r:id="rId110" location="map=18/53.07003/8.94298" display="Ellenerbrokstraße 3"/>
    <hyperlink ref="C112" r:id="rId111" location="map=18/53.06975/8.94369" display="Ellenerbrokstraße 1"/>
    <hyperlink ref="C113" r:id="rId112" location="map=18/53.07156/8.94275" display="Ellenerbrokstraße 12"/>
    <hyperlink ref="C114" r:id="rId113" location="map=18/53.07160/8.94268" display="Ellenerbrokstraße 14"/>
    <hyperlink ref="C115" r:id="rId114" location="map=18/53.07219/8.94364" display="Ellenerbrokstraße 24"/>
    <hyperlink ref="C116" r:id="rId115" location="map=18/53.07215/8.94373" display="Ellenerbrokstraße 22"/>
    <hyperlink ref="C117" r:id="rId116" location="map=18/53.07222/8.94337" display="Ellenerbrokstraße 20"/>
    <hyperlink ref="C118" r:id="rId117" location="map=18/53.07304/8.94397" display="Ellenerbrokstraße 34"/>
    <hyperlink ref="C119" r:id="rId118" location="map=18/53.07300/8.94402" display="Ellenerbrokstraße 32"/>
    <hyperlink ref="C120" r:id="rId119" location="map=18/53.07314/8.94367" display="Ellenerbrokstraße 36"/>
    <hyperlink ref="C121" r:id="rId120" location="map=18/53.07343/8.94318" display="Ellenerbrokstraße 40"/>
    <hyperlink ref="C123" r:id="rId121" location="map=18/53.07355/8.94303" display="Ellenerbrokstraße 42"/>
    <hyperlink ref="C124" r:id="rId122" location="map=18/53.07360/8.94292" display="Ellenerbrokstraße 44"/>
    <hyperlink ref="C125" r:id="rId123" location="map=18/53.07368/8.94263" display="Ellenerbrokstraße 46"/>
    <hyperlink ref="C126" r:id="rId124" location="map=18/53.07392/8.94306" display="Ellenerbrokstraße 50"/>
    <hyperlink ref="C127" r:id="rId125" location="map=18/53.07386/8.94298" display="Ellenerbrokstraße 48"/>
    <hyperlink ref="C128" r:id="rId126" location="map=18/53.07296/8.94485" display="Ellenerbrokstraße 62"/>
    <hyperlink ref="C129" r:id="rId127" location="map=18/53.07310/8.94566" display="Ellenerbrokstraße 55"/>
    <hyperlink ref="C130" r:id="rId128" location="map=18/53.07191/8.94419" display="Ellenerbrokstraße 23"/>
    <hyperlink ref="C131" r:id="rId129" location="map=18/53.07198/8.94505" display="Ellenerbrokstraße 41"/>
    <hyperlink ref="C132" r:id="rId130" location="map=18/53.07172/8.94536" display="Ellenerbrokstraße 39"/>
    <hyperlink ref="C133" r:id="rId131" location="map=18/53.07172/8.94536" display="Ellenerbrokstraße 39"/>
    <hyperlink ref="C134" r:id="rId132" location="map=18/53.07129/8.94665" display="Ellenerbrokstraße 35"/>
    <hyperlink ref="C135" r:id="rId133" location="map=18/53.07129/8.94665" display="Ellenerbrokstraße 35"/>
    <hyperlink ref="C136" r:id="rId134" location="map=18/53.07116/8.94621" display="Ellenerbrokstraße 33"/>
    <hyperlink ref="C137" r:id="rId135" location="map=18/53.06813/8.95128" display="Schevemoorer Landstraße 131"/>
    <hyperlink ref="C138" r:id="rId136" location="map=18/53.06738/8.95044" display="Schevemoorer Landstraße 137"/>
    <hyperlink ref="C139" r:id="rId137" location="map=18/53.06784/8.94939" display="Schevemoorer Landstraße 139"/>
    <hyperlink ref="C140" r:id="rId138" location="map=18/53.06791/8.94924" display="Schevemoorer Landstraße 141"/>
    <hyperlink ref="C141" r:id="rId139" location="map=18/53.06357/8.94851" display="Am hohen Felde 4"/>
    <hyperlink ref="C142" r:id="rId140" location="map=18/53.06391/8.94780" display="Am hohen Felde 6"/>
    <hyperlink ref="C143" r:id="rId141" location="map=18/53.06391/8.94780" display="Am hohen Felde 6"/>
    <hyperlink ref="C144" r:id="rId142" location="map=18/53.06338/8.94870" display="Am hohen Felde 2"/>
    <hyperlink ref="C145" r:id="rId143" location="map=18/53.06191/8.94704" display="Öwerweg 58"/>
    <hyperlink ref="C146" r:id="rId144" location="map=18/53.06191/8.94704" display="Öwerweg 58"/>
    <hyperlink ref="C147" r:id="rId145" location="map=18/53.06162/8.94897" display="Öwerweg 60"/>
    <hyperlink ref="C148" r:id="rId146" location="map=18/53.06162/8.94897" display="Öwerweg 60"/>
    <hyperlink ref="C149" r:id="rId147" location="map=18/53.06273/8.95084" display="Schevemoorer Landstraße 172"/>
    <hyperlink ref="C150" r:id="rId148" location="map=18/53.06244/8.95120" display="Schevemoorer Landstraße 174"/>
    <hyperlink ref="C151" r:id="rId149" location="map=18/53.06206/8.95174" display="Schevemoorer Landstraße 176"/>
    <hyperlink ref="C152" r:id="rId150" location="map=18/53.06141/8.95043" display="Schevemoorer Landstraße 181"/>
    <hyperlink ref="C153" r:id="rId151" location="map=18/53.06141/8.95043" display="Schevemoorer Landstraße 181"/>
    <hyperlink ref="C154" r:id="rId152" location="map=18/53.06096/8.95049" display="Schevemoorer Landstraße 185"/>
    <hyperlink ref="C155" r:id="rId153" location="map=18/53.06043/8.95037" display="Schevemoorer Landstraße 189"/>
    <hyperlink ref="C156" r:id="rId154" location="map=18/53.06043/8.95037" display="Schevemoorer Landstraße 189"/>
    <hyperlink ref="C157" r:id="rId155" location="map=18/53.06026/8.95022" display="Schevemoorer Landstraße 191"/>
    <hyperlink ref="C158" r:id="rId156" location="map=18/53.06026/8.95022" display="Schevemoorer Landstraße 191"/>
    <hyperlink ref="C159" r:id="rId157" location="map=18/53.05989/8.95033" display="Schevemoorer Landstraße 195"/>
    <hyperlink ref="C160" r:id="rId158" location="map=18/53.05966/8.95042" display="Schevemoorer Landstraße 197"/>
    <hyperlink ref="C161" r:id="rId159" location="map=18/53.05960/8.95041" display="Schevemoorer Landstraße 199"/>
    <hyperlink ref="C162" r:id="rId160" location="map=18/53.05952/8.95041" display="Schevemoorer Landstraße 201"/>
    <hyperlink ref="C163" r:id="rId161" location="map=18/53.05865/8.94953" display="Öwerweg 78"/>
    <hyperlink ref="C164" r:id="rId162" location="map=18/53.05880/8.94907" display="Öwerweg 76"/>
    <hyperlink ref="C165" r:id="rId163" location="map=18/53.05882/8.94897" display="Öwerweg 74"/>
    <hyperlink ref="C166" r:id="rId164" location="map=18/53.05885/8.94888" display="Öwerweg 72"/>
    <hyperlink ref="C167" r:id="rId165" location="map=18/53.05884/8.94866" display="Öwerweg 70"/>
    <hyperlink ref="C168" r:id="rId166" location="map=18/53.05929/8.91021" display="Osterholzer Chaussee 9"/>
    <hyperlink ref="C169" r:id="rId167" location="map=19/53.05940/8.91412" display="Osterholzer Chaussee 19"/>
    <hyperlink ref="C170" r:id="rId168" location="map=19/53.05940/8.91412" display="Osterholzer Chaussee 19"/>
    <hyperlink ref="C171" r:id="rId169" location="map=19/53.05943/8.91488" display="Osterholzer Chaussee 21"/>
    <hyperlink ref="C172" r:id="rId170" location="map=18/53.05944/8.91708" display="Osterholzer Chaussee 29"/>
    <hyperlink ref="C173" r:id="rId171" location="map=18/53.05940/8.91550" display="Osterholzer Chaussee 23"/>
    <hyperlink ref="C174" r:id="rId172" location="map=18/53.05803/8.92155" display="Osterholzer Dorfstraße 3"/>
    <hyperlink ref="C175" r:id="rId173" location="map=18/53.05803/8.92155" display="Osterholzer Dorfstraße 3"/>
    <hyperlink ref="C176" r:id="rId174" location="map=18/53.05943/8.91891" display="Osterholzer Chaussee 35"/>
    <hyperlink ref="C177" r:id="rId175" location="map=18/53.05824/8.92306" display="Osterholzer Dorfstraße 9"/>
    <hyperlink ref="C178" r:id="rId176" location="map=18/53.05824/8.92318" display="Osterholzer Dorfstraße 11"/>
    <hyperlink ref="C179" r:id="rId177" location="map=18/53.05823/8.92335" display="Osterholzer Dorfstraße 13"/>
    <hyperlink ref="C180" r:id="rId178" location="map=18/53.05792/8.92444" display="Osterholzer Dorfstraße 17"/>
    <hyperlink ref="C181" r:id="rId179" location="map=18/53.05784/8.92604" display="Osterholzer Dorfstraße 23"/>
    <hyperlink ref="C182" r:id="rId180" location="map=18/53.05767/8.92781" display="Osterholzer Dorfstraße 29"/>
    <hyperlink ref="C183" r:id="rId181" location="map=18/53.05764/8.92841" display="Osterholzer Dorfstraße 31"/>
    <hyperlink ref="C184" r:id="rId182" location="map=18/53.05757/8.92911" display="Osterholzer Dorfstraße 33"/>
    <hyperlink ref="C185" r:id="rId183" location="map=18/53.05757/8.92911" display="Osterholzer Dorfstraße 33"/>
    <hyperlink ref="C186" r:id="rId184" location="map=18/53.05742/8.92907" display="Osterholzer Dorfstraße 35"/>
    <hyperlink ref="C187" r:id="rId185" location="map=18/53.05882/8.93072" display="Osterholzer Chaussee 85"/>
    <hyperlink ref="C188" r:id="rId186" location="map=18/53.05882/8.93072" display="Osterholzer Chaussee 85"/>
    <hyperlink ref="C189" r:id="rId187" location="map=18/53.05776/8.93055" display="Osterholzer Dorfstraße 38"/>
    <hyperlink ref="C190" r:id="rId188" location="map=18/53.05777/8.93065" display="Osterholzer Dorfstraße 40"/>
    <hyperlink ref="C191" r:id="rId189" location="map=18/53.05735/8.93049" display="Osterholzer Dorfstraße 39"/>
    <hyperlink ref="C192" r:id="rId190" location="map=18/53.05879/8.93133" display="Osterholzer Chaussee 87"/>
    <hyperlink ref="C193" r:id="rId191" location="map=18/53.05624/8.93188" display="Osterholzer Dorfstraße 45"/>
    <hyperlink ref="C194" r:id="rId192" location="map=18/53.05877/8.93181" display="Osterholzer Chaussee 89"/>
    <hyperlink ref="C195" r:id="rId193" location="map=18/53.05875/8.93199" display="Osterholzer Chaussee 91"/>
    <hyperlink ref="C196" r:id="rId194" location="map=18/53.05658/8.93413" display="Osterholzer Dorfstraße 51"/>
    <hyperlink ref="C197" r:id="rId195" location="map=18/53.05834/8.93728" display="Osterholzer Chaussee 115"/>
    <hyperlink ref="C198" r:id="rId196" location="map=18/53.05844/8.93781" display="Osterholzer Chaussee 117"/>
    <hyperlink ref="C199" r:id="rId197" location="map=18/53.05844/8.93781" display="Osterholzer Chaussee 117"/>
    <hyperlink ref="C200" r:id="rId198" location="map=18/53.05700/8.93676" display="Osterholzer Dorfstraße 58"/>
    <hyperlink ref="C201" r:id="rId199" location="map=18/53.05695/8.93689" display="Osterholzer Dorfstraße 60"/>
    <hyperlink ref="C202" r:id="rId200" location="map=18/53.05599/8.93800" display="Osterholzer Dorfstraße 65"/>
    <hyperlink ref="C203" r:id="rId201" location="map=18/53.05830/8.94000" display="Osterholzer Chaussee 125"/>
    <hyperlink ref="C205" r:id="rId202" location="map=18/53.05646/8.93900" display="Osterholzer Dorfstraße 70"/>
    <hyperlink ref="C206" r:id="rId203" location="map=18/53.05640/8.93932" display="Osterholzer Dorfstraße 72"/>
    <hyperlink ref="C207" r:id="rId204" location="map=18/53.05596/8.93954" display="Osterholzer Dorfstraße 69"/>
    <hyperlink ref="C208" r:id="rId205" location="map=18/53.05595/8.93964" display="Osterholzer Dorfstraße 71"/>
    <hyperlink ref="C209" r:id="rId206" location="map=18/53.05541/8.94010" display="Osterholzer Dorfstraße 73"/>
    <hyperlink ref="C210" r:id="rId207" location="map=18/53.05611/8.94065" display="Osterholzer Dorfstraße 74"/>
    <hyperlink ref="C211" r:id="rId208" location="map=18/53.05604/8.94096" display="Osterholzer Dorfstraße 76"/>
    <hyperlink ref="C212" r:id="rId209" location="map=18/53.05780/8.94108" display="Osterholzer Chaussee 133"/>
    <hyperlink ref="C213" r:id="rId210" location="map=18/53.05823/8.94134" display="Osterholzer Chaussee 135"/>
    <hyperlink ref="C214" r:id="rId211" location="map=18/53.05829/8.94011" display="Osterholzer Chaussee 127"/>
    <hyperlink ref="C215" r:id="rId212" location="map=18/53.05824/8.94185" display="Osterholzer Chaussee 139"/>
    <hyperlink ref="C217" r:id="rId213" location="map=18/53.05830/8.94040" display="Osterholzer Chaussee 129"/>
    <hyperlink ref="C218" r:id="rId214" location="map=18/53.05530/8.94196" display="Osterholzer Dorfstraße 83"/>
    <hyperlink ref="C219" r:id="rId215" location="map=18/53.05812/8.94423" display="Osterholzer Chaussee 147"/>
    <hyperlink ref="C220" r:id="rId216" location="map=18/53.05809/8.94451" display="Osterholzer Chaussee 149"/>
    <hyperlink ref="C221" r:id="rId217" location="map=18/53.05485/8.94446" display="Osterholzer Dorfstraße 89"/>
    <hyperlink ref="C222" r:id="rId218" location="map=18/53.05485/8.94446" display="Osterholzer Dorfstraße 89"/>
    <hyperlink ref="C223" r:id="rId219" location="map=18/53.05508/8.94529" display="Osterholzer Dorfstraße 91"/>
    <hyperlink ref="C224" r:id="rId220" location="map=18/53.05507/8.94566" display="Osterholzer Dorfstraße 93"/>
    <hyperlink ref="C225" r:id="rId221" location="map=18/53.05474/8.94634" display="Osterholzer Dorfstraße 95"/>
    <hyperlink ref="C226" r:id="rId222" location="map=18/53.05474/8.94634" display="Osterholzer Dorfstraße 95"/>
    <hyperlink ref="C227" r:id="rId223" location="map=18/53.05550/8.94723" display="Osterholzer Dorfstraße 96"/>
    <hyperlink ref="C228" r:id="rId224" location="map=18/53.05551/8.94736" display="Osterholzer Dorfstraße 98"/>
    <hyperlink ref="C229" r:id="rId225" location="map=18/53.05531/8.94851" display="Osterholzer Dorfstraße 103"/>
    <hyperlink ref="C230" r:id="rId226" location="map=18/53.05472/8.94900" display="Osterholzer Dorfstraße 105"/>
    <hyperlink ref="C231" r:id="rId227" location="map=18/53.05565/8.95119" display="Osterholzer Dorfstraße 111"/>
    <hyperlink ref="C232" r:id="rId228" location="map=18/53.05737/8.95296" display="Osterholzer Chaussee 187"/>
    <hyperlink ref="C233" r:id="rId229" location="map=18/53.05627/8.95396" display="Osterholzer Chaussee 193"/>
    <hyperlink ref="C234" r:id="rId230" location="map=18/53.04613/8.95705" display="Am Achterkamp 18"/>
    <hyperlink ref="C235" r:id="rId231" location="map=18/53.05710/8.95649" display="Osterholzer Chaussee 201"/>
    <hyperlink ref="C236" r:id="rId232" location="map=18/53.05725/8.95790" display="Osterholzer Chaussee 205"/>
    <hyperlink ref="C237" r:id="rId233" location="map=18/53.05721/8.96063" display="Osterholzer Chaussee 215"/>
    <hyperlink ref="C241" r:id="rId234" location="map=18/53.05720/8.96154" display="Osterholzer Chaussee 219"/>
    <hyperlink ref="C244" r:id="rId235" location="map=18/53.05719/8.96211" display="Osterholzer Chaussee 221"/>
    <hyperlink ref="C245" r:id="rId236" location="map=18/53.05709/8.96238" display="Osterholzer Chaussee 223"/>
    <hyperlink ref="C246" r:id="rId237" location="map=18/53.05657/8.96263" display="Osterholzer Chaussee 225"/>
    <hyperlink ref="C247" r:id="rId238" location="map=18/53.04811/8.96251" display="Am Achterkamp 2"/>
    <hyperlink ref="C248" r:id="rId239" location="map=18/53.04835/8.96309" display="Am Achterkamp 1"/>
    <hyperlink ref="C249" r:id="rId240" location="map=18/53.05760/8.96367" display="Teneverstraße 1"/>
    <hyperlink ref="C250" r:id="rId241" location="map=18/53.05784/8.96373" display="Teneverstraße 3"/>
    <hyperlink ref="C251" r:id="rId242" location="map=18/53.05873/8.96343" display="Teneverstraße 6"/>
    <hyperlink ref="C252" r:id="rId243" location="map=18/53.05949/8.96374" display="Teneverstraße 10"/>
    <hyperlink ref="C253" r:id="rId244" location="map=18/53.05743/8.96250" display="Osterholzer Chaussee 224"/>
    <hyperlink ref="C254" r:id="rId245" location="map=18/53.05747/8.96223" display="Osterholzer Chaussee 222"/>
    <hyperlink ref="C255" r:id="rId246" location="map=18/53.05747/8.96223" display="Osterholzer Chaussee 222"/>
    <hyperlink ref="C256" r:id="rId247" location="map=18/53.05747/8.96223" display="Osterholzer Chaussee 222"/>
    <hyperlink ref="C257" r:id="rId248" location="map=18/53.05759/8.96126" display="Osterholzer Chaussee 218"/>
    <hyperlink ref="C258" r:id="rId249" location="map=18/53.05789/8.96204" display="Osterholzer Chaussee 220"/>
    <hyperlink ref="C259" r:id="rId250" location="map=18/53.05745/8.96105" display="Osterholzer Chaussee 216"/>
    <hyperlink ref="C260" r:id="rId251" location="map=18/53.05780/8.96071" display="Osterholzer Chaussee 214"/>
    <hyperlink ref="C261" r:id="rId252" location="map=18/53.05791/8.95988" display="Osterholzer Chaussee 212"/>
    <hyperlink ref="C262" r:id="rId253" location="map=18/53.05791/8.95988" display="Osterholzer Chaussee 212"/>
    <hyperlink ref="C263" r:id="rId254" location="map=18/53.06591/8.96061" display="Auf der Schevemoorer Heide 22"/>
    <hyperlink ref="C264" r:id="rId255" location="map=18/53.06494/8.96068" display="Auf der Schevemoorer Heide 21"/>
    <hyperlink ref="C265" r:id="rId256" location="map=18/53.06591/8.96050" display="Auf der Schevemoorer Heide 19"/>
    <hyperlink ref="C266" r:id="rId257" location="map=18/53.06591/8.96041" display="Auf der Schevemoorer Heide 20"/>
    <hyperlink ref="C267" r:id="rId258" location="map=18/53.05840/8.95486" display="Osterholzer Chaussee 192"/>
    <hyperlink ref="C268" r:id="rId259" location="map=18/53.05824/8.95391" display="Osterholzer Chaussee 188"/>
    <hyperlink ref="C269" r:id="rId260" location="map=18/53.05837/8.95427" display="Osterholzer Chaussee 190"/>
    <hyperlink ref="C270" r:id="rId261" location="map=18/53.07071/8.95965" display="Am Osterholzerdeich 18"/>
    <hyperlink ref="C271" r:id="rId262" location="map=18/53.07071/8.95965" display="Am Osterholzerdeich 18"/>
    <hyperlink ref="C272" r:id="rId263" location="map=18/53.05980/8.95280" display="Am Hahnenkamp 10"/>
    <hyperlink ref="C273" r:id="rId264" location="map=18/53.06421/8.95575" display="Am Hahnenkamp 8"/>
    <hyperlink ref="C274" r:id="rId265" location="map=18/53.06052/8.95217" display="Am Hahnenkamp 6"/>
    <hyperlink ref="C275" r:id="rId266" location="map=18/53.05810/8.95071" display="Osterholzer Chaussee 180"/>
    <hyperlink ref="C276" r:id="rId267" location="map=18/53.05837/8.95115" display="Schevemoorer Landstraße 210"/>
    <hyperlink ref="C277" r:id="rId268" location="map=18/53.06133/8.95091" display="Am Hahnenkamp 1"/>
    <hyperlink ref="C278" r:id="rId269" location="map=18/53.06133/8.95091" display="Am Hahnenkamp 1"/>
    <hyperlink ref="C279" r:id="rId270" location="map=18/53.06132/8.95100" display="Am Hahnenkamp 3"/>
    <hyperlink ref="C280" r:id="rId271" location="map=18/53.06742/8.95620" display="Auf der Schevemoorer Heide 11"/>
    <hyperlink ref="C281" r:id="rId272" location="map=18/53.06738/8.95633" display="Auf der Schevemoorer Heide 12"/>
    <hyperlink ref="C282" r:id="rId273" location="map=18/53.06769/8.95477" display="Auf der Schevemoorer Heide 8"/>
    <hyperlink ref="C283" r:id="rId274" location="map=18/53.06822/8.95494" display="Auf der Schevemoorer Heide 7"/>
    <hyperlink ref="C284" r:id="rId275" location="map=18/53.06798/8.95383" display="Auf der Schevemoorer Heide 6"/>
    <hyperlink ref="C285" r:id="rId276" location="map=18/53.06798/8.95383" display="Auf der Schevemoorer Heide 5"/>
    <hyperlink ref="C286" r:id="rId277" location="map=18/53.06859/8.95387" display="Auf der Schevemoorer Heide 4"/>
    <hyperlink ref="C287" r:id="rId278" location="map=18/53.06861/8.95378" display="Auf der Schevemoorer Heide 3"/>
    <hyperlink ref="C288" r:id="rId279" location="map=18/53.06876/8.95350" display="Auf der Schevemoorer Heide 2"/>
    <hyperlink ref="C289" r:id="rId280" location="map=18/53.06878/8.95338" display="Auf der Schevemoorer Heide 1"/>
    <hyperlink ref="C290" r:id="rId281" location="map=18/53.05823/8.94810" display="Osterholzer Chaussee 162"/>
    <hyperlink ref="C291" r:id="rId282" location="map=18/53.05815/8.94918" display="Osterholzer Chaussee 168"/>
    <hyperlink ref="C292" r:id="rId283" location="map=18/53.05809/8.95023" display="Osterholzer Chaussee 176"/>
    <hyperlink ref="C293" r:id="rId284" location="map=18/53.05820/8.94893" display="Osterholzer Chaussee 166"/>
    <hyperlink ref="C294" r:id="rId285" location="map=18/53.05837/8.94716" display="Osterholzer Chaussee 160"/>
    <hyperlink ref="C295" r:id="rId286" location="map=18/53.05837/8.94716" display="Osterholzer Chaussee 160"/>
    <hyperlink ref="C296" r:id="rId287" location="map=18/53.05842/8.94442" display="Osterholzer Chaussee 152"/>
    <hyperlink ref="C297" r:id="rId288" location="map=18/53.05836/8.94407" display="Osterholzer Chaussee 150"/>
    <hyperlink ref="C298" r:id="rId289" location="map=18/53.05836/8.94400" display="Osterholzer Chaussee 148"/>
    <hyperlink ref="C299" r:id="rId290" location="map=18/53.05837/8.94393" display="Osterholzer Chaussee 146"/>
    <hyperlink ref="C300" r:id="rId291" location="map=18/53.05854/8.94226" display="Osterholzer Chaussee 140"/>
    <hyperlink ref="C301" r:id="rId292" location="map=18/53.05856/8.94192" display="Osterholzer Chaussee 138"/>
    <hyperlink ref="C302" r:id="rId293" location="map=18/53.05856/8.94192" display="Osterholzer Chaussee 138"/>
    <hyperlink ref="C303" r:id="rId294" location="map=18/53.05858/8.94152" display="Osterholzer Chaussee 136"/>
    <hyperlink ref="C304" r:id="rId295" location="map=18/53.05876/8.93826" display="Osterholzer Chaussee 128"/>
    <hyperlink ref="C305" r:id="rId296" location="map=18/53.05877/8.93815" display="Osterholzer Chaussee 126"/>
    <hyperlink ref="C306" r:id="rId297" location="map=18/53.05877/8.93815" display="Osterholzer Chaussee 126"/>
    <hyperlink ref="C307" r:id="rId298" location="map=18/53.05886/8.93683" display="Osterholzer Chaussee 112"/>
    <hyperlink ref="C308" r:id="rId299" location="map=18/53.06123/8.93766" display="Öwerweg 29"/>
    <hyperlink ref="C309" r:id="rId300" location="map=18/53.06125/8.93754" display="Öwerweg 27"/>
    <hyperlink ref="C310" r:id="rId301" location="map=18/53.05904/8.93658" display="Osterholzer Chaussee 110"/>
    <hyperlink ref="C311" r:id="rId302" location="map=18/53.05945/8.93668" display="Osterholzer Chaussee 122"/>
    <hyperlink ref="C312" r:id="rId303" location="map=18/53.05937/8.93665" display="Osterholzer Chaussee 120"/>
    <hyperlink ref="C313" r:id="rId304" location="map=18/53.05954/8.93651" display="Osterholzer Chaussee 118"/>
    <hyperlink ref="C314" r:id="rId305" location="map=18/53.05973/8.93626" display="Osterholzer Chaussee 116"/>
    <hyperlink ref="C315" r:id="rId306" location="map=18/53.05993/8.93591" display="Osterholzer Chaussee 114"/>
    <hyperlink ref="C316" r:id="rId307" location="map=18/53.05993/8.93591" display="Osterholzer Chaussee 114"/>
    <hyperlink ref="C317" r:id="rId308" location="map=18/53.05927/8.93463" display="Osterholzer Chaussee 100"/>
    <hyperlink ref="C318" r:id="rId309" location="map=18/53.05950/8.93507" display="Osterholzer Chaussee 102"/>
    <hyperlink ref="C319" r:id="rId310" location="map=18/53.06198/8.93537" display="Öwerweg 15"/>
    <hyperlink ref="C320" r:id="rId311" location="map=18/53.06199/8.93529" display="Öwerweg 13"/>
    <hyperlink ref="C321" r:id="rId312" location="map=18/53.06199/8.93529" display="Öwerweg 13"/>
    <hyperlink ref="C322" r:id="rId313" location="map=18/53.06256/8.93154" display="Osterholzer Landstraße 18"/>
    <hyperlink ref="C323" r:id="rId314" location="map=18/53.06198/8.93133" display="Osterholzer Landstraße 16"/>
    <hyperlink ref="C324" r:id="rId315" location="map=18/53.05940/8.92710" display="Osterholzer Chaussee 72"/>
    <hyperlink ref="C325" r:id="rId316" location="map=18/53.05940/8.92710" display="Osterholzer Chaussee 72"/>
    <hyperlink ref="C326" r:id="rId317" location="map=18/53.05974/8.92076" display="Osterholzer Chaussee 46"/>
    <hyperlink ref="C327" r:id="rId318" location="map=18/53.05974/8.92058" display="Osterholzer Chaussee 44"/>
    <hyperlink ref="C328" r:id="rId319" location="map=18/53.05974/8.92058" display="Osterholzer Chaussee 44"/>
    <hyperlink ref="C329" r:id="rId320" location="map=18/53.05974/8.92058" display="Osterholzer Chaussee 44"/>
    <hyperlink ref="C330" r:id="rId321" location="map=18/53.05974/8.92048" display="Osterholzer Chaussee 42"/>
    <hyperlink ref="C331" r:id="rId322" location="map=18/53.05974/8.92048" display="Osterholzer Chaussee 42"/>
    <hyperlink ref="C332" r:id="rId323" location="map=18/53.05970/8.91987" display="Osterholzer Chaussee 38"/>
    <hyperlink ref="C333" r:id="rId324" location="map=18/53.05975/8.91650" display="Osterholzer Chaussee 30"/>
    <hyperlink ref="C334" r:id="rId325" location="map=18/53.05976/8.91617" display="Osterholzer Chaussee 28"/>
    <hyperlink ref="C335" r:id="rId326" location="map=18/53.05975/8.91559" display="Osterholzer Chaussee 24"/>
    <hyperlink ref="C336" r:id="rId327" location="map=18/53.05968/8.90941" display="Osterholzer Chaussee 6"/>
    <hyperlink ref="C337" r:id="rId328" location="map=18/53.05935/8.90950" display="Osterholzer Chaussee 5"/>
    <hyperlink ref="C338" r:id="rId329" location="map=18/53.05935/8.90950" display="Osterholzer Chaussee 5"/>
    <hyperlink ref="C340" r:id="rId330" location="map=18/53.05934/8.90881" display="Osterholzer Chaussee 3"/>
    <hyperlink ref="C341" r:id="rId331" location="map=18/53.05934/8.90881" display="Osterholzer Chaussee 3"/>
    <hyperlink ref="C342" r:id="rId332" location="map=18/53.05934/8.90847" display="Osterholzer Chaussee 1"/>
    <hyperlink ref="C343" r:id="rId333" location="map=18/53.05934/8.90847" display="Osterholzer Chaussee 1"/>
    <hyperlink ref="C344" r:id="rId334" location="map=18/53.06799/8.95199" display="Schevemoorer Landstraße 130"/>
    <hyperlink ref="C345" r:id="rId335" location="map=18/53.06993/8.95258" display="Schevemoorer Landstraße 111"/>
    <hyperlink ref="C346" r:id="rId336" location="map=18/53.07117/8.95393" display="Schevemoorer Landstraße 110"/>
    <hyperlink ref="C347" r:id="rId337" location="map=18/53.07290/8.95544" display="Am Osterholzerdeich 10"/>
    <hyperlink ref="C348" r:id="rId338" location="map=18/53.07290/8.95544" display="Am Osterholzerdeich 10"/>
    <hyperlink ref="C349" r:id="rId339" location="map=18/53.07442/8.95653" display="Am Osterholzerdeich 11"/>
    <hyperlink ref="C350" r:id="rId340" location="map=18/53.06967/8.95110" display="Schevemoorer Landstraße 105"/>
    <hyperlink ref="C351" r:id="rId341" location="map=18/53.07109/8.95176" display="Schevemoorer Landstraße 101"/>
    <hyperlink ref="C352" r:id="rId342" location="map=18/53.07489/8.95631" display="Am Osterholzerdeich 9"/>
    <hyperlink ref="C353" r:id="rId343" location="map=18/53.07170/8.95084" display="Schevemoorer Landstraße 97"/>
    <hyperlink ref="C354" r:id="rId344" location="map=18/53.07170/8.95084" display="Schevemoorer Landstraße 97"/>
    <hyperlink ref="C355" r:id="rId345" location="map=18/53.07222/8.95054" display="Schevemoorer Landstraße 95"/>
    <hyperlink ref="C356" r:id="rId346" location="map=18/53.07287/8.95181" display="Schevemoorer Landstraße 96"/>
    <hyperlink ref="C357" r:id="rId347" location="map=18/53.07361/8.95085" display="Schevemoorer Landstraße 90"/>
    <hyperlink ref="C358" r:id="rId348" location="map=18/53.07361/8.95085" display="Schevemoorer Landstraße 90"/>
    <hyperlink ref="C359" r:id="rId349" location="map=18/53.07388/8.95030" display="Schevemoorer Landstraße 84"/>
    <hyperlink ref="C360" r:id="rId350" location="map=18/53.07464/8.95016" display="Schevemoorer Landstraße 82"/>
    <hyperlink ref="C361" r:id="rId351" location="map=18/53.07461/8.94963" display="Schevemoorer Landstraße 80"/>
    <hyperlink ref="C362" r:id="rId352" location="map=18/53.07461/8.94963" display="Schevemoorer Landstraße 80"/>
    <hyperlink ref="C363" r:id="rId353" location="map=18/53.07465/8.94926" display="Schevemoorer Landstraße 78"/>
    <hyperlink ref="C364" r:id="rId354" location="map=18/53.07440/8.94873" display="Schevemoorer Landstraße 87"/>
    <hyperlink ref="C365" r:id="rId355" location="map=18/53.07511/8.94907" display="Schevemoorer Landstraße 76"/>
    <hyperlink ref="C366" r:id="rId356" location="map=18/53.07511/8.94907" display="Schevemoorer Landstraße 76"/>
    <hyperlink ref="C367" r:id="rId357" location="map=18/53.07587/8.94769" display="Schevemoorer Landstraße 62"/>
    <hyperlink ref="C368" r:id="rId358" location="map=18/53.07564/8.94778" display="Schevemoorer Landstraße 64"/>
    <hyperlink ref="C369" r:id="rId359" location="map=18/53.07558/8.94786" display="Schevemoorer Landstraße 66"/>
    <hyperlink ref="C370" r:id="rId360" location="map=18/53.07551/8.94796" display="Schevemoorer Landstraße 68"/>
    <hyperlink ref="C371" r:id="rId361" location="map=18/53.07546/8.94803" display="Schevemoorer Landstraße 70"/>
    <hyperlink ref="C372" r:id="rId362" location="map=18/53.07541/8.94810" display="Schevemoorer Landstraße 72"/>
    <hyperlink ref="C373" r:id="rId363" location="map=18/53.07523/8.94780" display="Schevemoorer Landstraße 77"/>
    <hyperlink ref="C374" r:id="rId364" location="map=18/53.07527/8.94774" display="Schevemoorer Landstraße 75"/>
    <hyperlink ref="C375" r:id="rId365" location="map=18/53.07531/8.94768" display="Schevemoorer Landstraße 73"/>
    <hyperlink ref="C376" r:id="rId366" location="map=18/53.07536/8.94762" display="Schevemoorer Landstraße 71"/>
    <hyperlink ref="C377" r:id="rId367" location="map=18/53.07541/8.94757" display="Schevemoorer Landstraße 69"/>
    <hyperlink ref="C378" r:id="rId368" location="map=18/53.07546/8.94752" display="Schevemoorer Landstraße 67"/>
    <hyperlink ref="C379" r:id="rId369" location="map=18/53.07550/8.94746" display="Schevemoorer Landstraße 65"/>
    <hyperlink ref="C380" r:id="rId370" location="map=18/53.07555/8.94740" display="Schevemoorer Landstraße 63"/>
    <hyperlink ref="C381" r:id="rId371" location="map=18/53.07559/8.94734" display="Schevemoorer Landstraße 61"/>
    <hyperlink ref="C382" r:id="rId372" location="map=18/53.07564/8.94729" display="Schevemoorer Landstraße 59"/>
    <hyperlink ref="C383" r:id="rId373" location="map=18/53.07569/8.94724" display="Schevemoorer Landstraße 57"/>
    <hyperlink ref="C384" r:id="rId374" location="map=18/53.07573/8.94717" display="Schevemoorer Landstraße 55"/>
    <hyperlink ref="C385" r:id="rId375" location="map=18/53.07578/8.94711" display="Schevemoorer Landstraße 53"/>
    <hyperlink ref="C386" r:id="rId376" location="map=18/53.07583/8.94706" display="Schevemoorer Landstraße 51"/>
    <hyperlink ref="C387" r:id="rId377" location="map=18/53.07587/8.94701" display="Schevemoorer Landstraße 49"/>
    <hyperlink ref="C388" r:id="rId378" location="map=18/53.07805/8.95291" display="Am Osterholzerdeich 4"/>
    <hyperlink ref="C389" r:id="rId379" location="map=18/53.07552/8.94618" display="Schevemoorer Landstraße 47"/>
    <hyperlink ref="C390" r:id="rId380" location="map=18/53.07609/8.94676" display="Schevemoorer Landstraße 43"/>
    <hyperlink ref="C391" r:id="rId381" location="map=18/53.07615/8.94669" display="Schevemoorer Landstraße 41"/>
    <hyperlink ref="C392" r:id="rId382" location="map=18/53.07623/8.94662" display="Schevemoorer Landstraße 39"/>
    <hyperlink ref="C393" r:id="rId383" location="map=18/53.07623/8.94662" display="Schevemoorer Landstraße 39"/>
    <hyperlink ref="C394" r:id="rId384" location="map=18/53.07697/8.94572" display="Schevemoorer Landstraße 33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9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385"/>
  <legacyDrawing r:id="rId38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I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3515625" defaultRowHeight="14.15" zeroHeight="false" outlineLevelRow="0" outlineLevelCol="0"/>
  <cols>
    <col collapsed="false" customWidth="true" hidden="false" outlineLevel="0" max="1" min="1" style="7" width="12.3"/>
    <col collapsed="false" customWidth="true" hidden="false" outlineLevel="0" max="2" min="2" style="7" width="11.31"/>
    <col collapsed="false" customWidth="true" hidden="false" outlineLevel="0" max="3" min="3" style="8" width="27.22"/>
    <col collapsed="false" customWidth="true" hidden="false" outlineLevel="0" max="4" min="4" style="9" width="15.56"/>
    <col collapsed="false" customWidth="true" hidden="false" outlineLevel="0" max="5" min="5" style="10" width="51.61"/>
    <col collapsed="false" customWidth="true" hidden="false" outlineLevel="0" max="6" min="6" style="10" width="5.35"/>
    <col collapsed="false" customWidth="true" hidden="false" outlineLevel="0" max="7" min="7" style="10" width="13.12"/>
    <col collapsed="false" customWidth="true" hidden="false" outlineLevel="0" max="8" min="8" style="10" width="14.12"/>
    <col collapsed="false" customWidth="true" hidden="false" outlineLevel="0" max="9" min="9" style="10" width="19.8"/>
    <col collapsed="false" customWidth="true" hidden="false" outlineLevel="0" max="10" min="10" style="10" width="14.84"/>
    <col collapsed="false" customWidth="true" hidden="false" outlineLevel="0" max="11" min="11" style="7" width="16.91"/>
    <col collapsed="false" customWidth="true" hidden="false" outlineLevel="0" max="12" min="12" style="8" width="78.85"/>
    <col collapsed="false" customWidth="true" hidden="false" outlineLevel="0" max="13" min="13" style="8" width="48.17"/>
    <col collapsed="false" customWidth="false" hidden="false" outlineLevel="0" max="1023" min="14" style="8" width="11.53"/>
  </cols>
  <sheetData>
    <row r="1" customFormat="false" ht="14.15" hidden="false" customHeight="true" outlineLevel="0" collapsed="false">
      <c r="A1" s="11" t="s">
        <v>62</v>
      </c>
      <c r="B1" s="11" t="s">
        <v>63</v>
      </c>
      <c r="C1" s="11" t="s">
        <v>64</v>
      </c>
      <c r="D1" s="12" t="s">
        <v>65</v>
      </c>
      <c r="E1" s="13" t="s">
        <v>66</v>
      </c>
      <c r="F1" s="13" t="s">
        <v>67</v>
      </c>
      <c r="G1" s="13" t="s">
        <v>68</v>
      </c>
      <c r="H1" s="13" t="s">
        <v>69</v>
      </c>
      <c r="I1" s="13" t="s">
        <v>70</v>
      </c>
      <c r="J1" s="13" t="s">
        <v>71</v>
      </c>
      <c r="K1" s="11" t="s">
        <v>72</v>
      </c>
      <c r="L1" s="11" t="s">
        <v>73</v>
      </c>
      <c r="M1" s="11" t="s">
        <v>74</v>
      </c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</row>
    <row r="2" customFormat="false" ht="14.15" hidden="false" customHeight="true" outlineLevel="0" collapsed="false">
      <c r="A2" s="7" t="s">
        <v>1005</v>
      </c>
      <c r="B2" s="7" t="s">
        <v>1006</v>
      </c>
      <c r="C2" s="14" t="s">
        <v>1007</v>
      </c>
      <c r="D2" s="8" t="str">
        <f aca="false">"Osterholz "&amp;F2</f>
        <v>Osterholz 27</v>
      </c>
      <c r="E2" s="8" t="str">
        <f aca="false">G2&amp;", "&amp;H2&amp;", "&amp;I2</f>
        <v>Albers, August, Arbeiter</v>
      </c>
      <c r="F2" s="15" t="n">
        <v>27</v>
      </c>
      <c r="G2" s="8" t="s">
        <v>1008</v>
      </c>
      <c r="H2" s="8" t="s">
        <v>1009</v>
      </c>
      <c r="I2" s="8" t="s">
        <v>124</v>
      </c>
      <c r="J2" s="8"/>
      <c r="K2" s="7" t="s">
        <v>1010</v>
      </c>
      <c r="L2" s="8" t="str">
        <f aca="false">"https://www.openstreetmap.org/?mlat="&amp;MID(A2,1,9)&amp;"&amp;mlon="&amp;MID(B2,1,8)&amp;"#map=18/"&amp;MID(A2,1,9)&amp;"/"&amp;MID(B2,1,8)</f>
        <v>https://www.openstreetmap.org/?mlat=53.05646&amp;mlon=8.939#map=18/53.05646/8.939</v>
      </c>
      <c r="M2" s="8" t="str">
        <f aca="false">"https://opentopomap.org/#marker=17/"&amp;MID(A2,1,9)&amp;"/"&amp;MID(B2,1,8)</f>
        <v>https://opentopomap.org/#marker=17/53.05646/8.939</v>
      </c>
    </row>
    <row r="3" customFormat="false" ht="14.15" hidden="false" customHeight="true" outlineLevel="0" collapsed="false">
      <c r="A3" s="7" t="s">
        <v>1578</v>
      </c>
      <c r="B3" s="7" t="s">
        <v>1579</v>
      </c>
      <c r="C3" s="14" t="s">
        <v>1580</v>
      </c>
      <c r="D3" s="8" t="str">
        <f aca="false">"Schevemoor "&amp;F3</f>
        <v>Schevemoor 1</v>
      </c>
      <c r="E3" s="8" t="str">
        <f aca="false">G3&amp;", "&amp;H3&amp;", "&amp;I3</f>
        <v>Asendorf, Alb., Landmann</v>
      </c>
      <c r="F3" s="15" t="n">
        <v>1</v>
      </c>
      <c r="G3" s="8" t="s">
        <v>340</v>
      </c>
      <c r="H3" s="8" t="s">
        <v>433</v>
      </c>
      <c r="I3" s="8" t="s">
        <v>80</v>
      </c>
      <c r="J3" s="8"/>
      <c r="K3" s="7" t="s">
        <v>1581</v>
      </c>
      <c r="L3" s="8" t="str">
        <f aca="false">"https://www.openstreetmap.org/?mlat="&amp;MID(A3,1,9)&amp;"&amp;mlon="&amp;MID(B3,1,8)&amp;"#map=18/"&amp;MID(A3,1,9)&amp;"/"&amp;MID(B3,1,8)</f>
        <v>https://www.openstreetmap.org/?mlat=53.06799&amp;mlon=8.95199#map=18/53.06799/8.95199</v>
      </c>
      <c r="M3" s="8" t="str">
        <f aca="false">"https://opentopomap.org/#marker=17/"&amp;MID(A3,1,9)&amp;"/"&amp;MID(B3,1,8)</f>
        <v>https://opentopomap.org/#marker=17/53.06799/8.95199</v>
      </c>
    </row>
    <row r="4" customFormat="false" ht="14.15" hidden="false" customHeight="true" outlineLevel="0" collapsed="false">
      <c r="A4" s="7" t="s">
        <v>337</v>
      </c>
      <c r="B4" s="7" t="s">
        <v>338</v>
      </c>
      <c r="C4" s="14" t="s">
        <v>339</v>
      </c>
      <c r="D4" s="8" t="str">
        <f aca="false">"Ellen "&amp;F4</f>
        <v>Ellen 21</v>
      </c>
      <c r="E4" s="8" t="str">
        <f aca="false">G4&amp;", "&amp;H4&amp;", "&amp;I4</f>
        <v>Asendorf, Hinr., Landmann</v>
      </c>
      <c r="F4" s="15" t="n">
        <v>21</v>
      </c>
      <c r="G4" s="8" t="s">
        <v>340</v>
      </c>
      <c r="H4" s="8" t="s">
        <v>116</v>
      </c>
      <c r="I4" s="8" t="s">
        <v>80</v>
      </c>
      <c r="J4" s="8"/>
      <c r="K4" s="7" t="s">
        <v>342</v>
      </c>
      <c r="L4" s="8" t="str">
        <f aca="false">"https://www.openstreetmap.org/?mlat="&amp;MID(A4,1,9)&amp;"&amp;mlon="&amp;MID(B4,1,8)&amp;"#map=18/"&amp;MID(A4,1,9)&amp;"/"&amp;MID(B4,1,8)</f>
        <v>https://www.openstreetmap.org/?mlat=53.068264&amp;mlon=8.943486#map=18/53.068264/8.943486</v>
      </c>
      <c r="M4" s="8" t="str">
        <f aca="false">"https://opentopomap.org/#marker=17/"&amp;MID(A4,1,9)&amp;"/"&amp;MID(B4,1,8)</f>
        <v>https://opentopomap.org/#marker=17/53.068264/8.943486</v>
      </c>
    </row>
    <row r="5" customFormat="false" ht="14.15" hidden="false" customHeight="true" outlineLevel="0" collapsed="false">
      <c r="A5" s="7" t="s">
        <v>337</v>
      </c>
      <c r="B5" s="7" t="s">
        <v>338</v>
      </c>
      <c r="C5" s="14" t="s">
        <v>339</v>
      </c>
      <c r="D5" s="8" t="str">
        <f aca="false">"Ellen "&amp;F5</f>
        <v>Ellen 21</v>
      </c>
      <c r="E5" s="8" t="str">
        <f aca="false">G5&amp;", "&amp;H5&amp;", "&amp;I5</f>
        <v>Asendorf, Hinr., jun., Landmann</v>
      </c>
      <c r="F5" s="15" t="n">
        <v>21</v>
      </c>
      <c r="G5" s="8" t="s">
        <v>340</v>
      </c>
      <c r="H5" s="8" t="s">
        <v>341</v>
      </c>
      <c r="I5" s="8" t="s">
        <v>80</v>
      </c>
      <c r="J5" s="8"/>
      <c r="K5" s="7" t="s">
        <v>342</v>
      </c>
      <c r="L5" s="8" t="str">
        <f aca="false">"https://www.openstreetmap.org/?mlat="&amp;MID(A5,1,9)&amp;"&amp;mlon="&amp;MID(B5,1,8)&amp;"#map=18/"&amp;MID(A5,1,9)&amp;"/"&amp;MID(B5,1,8)</f>
        <v>https://www.openstreetmap.org/?mlat=53.068264&amp;mlon=8.943486#map=18/53.068264/8.943486</v>
      </c>
      <c r="M5" s="8" t="str">
        <f aca="false">"https://opentopomap.org/#marker=17/"&amp;MID(A5,1,9)&amp;"/"&amp;MID(B5,1,8)</f>
        <v>https://opentopomap.org/#marker=17/53.068264/8.943486</v>
      </c>
    </row>
    <row r="6" customFormat="false" ht="14.15" hidden="false" customHeight="true" outlineLevel="0" collapsed="false">
      <c r="A6" s="7" t="s">
        <v>1069</v>
      </c>
      <c r="B6" s="7" t="s">
        <v>1070</v>
      </c>
      <c r="C6" s="14" t="s">
        <v>1071</v>
      </c>
      <c r="D6" s="8" t="str">
        <f aca="false">"Osterholz "&amp;F6</f>
        <v>Osterholz 34</v>
      </c>
      <c r="E6" s="8" t="str">
        <f aca="false">G6&amp;", "&amp;H6&amp;", "&amp;I6</f>
        <v>Aumund, Claus, Landmann</v>
      </c>
      <c r="F6" s="15" t="n">
        <v>34</v>
      </c>
      <c r="G6" s="8" t="s">
        <v>994</v>
      </c>
      <c r="H6" s="8" t="s">
        <v>814</v>
      </c>
      <c r="I6" s="8" t="s">
        <v>80</v>
      </c>
      <c r="J6" s="8"/>
      <c r="K6" s="7" t="s">
        <v>1072</v>
      </c>
      <c r="L6" s="8" t="str">
        <f aca="false">"https://www.openstreetmap.org/?mlat="&amp;MID(A6,1,9)&amp;"&amp;mlon="&amp;MID(B6,1,8)&amp;"#map=18/"&amp;MID(A6,1,9)&amp;"/"&amp;MID(B6,1,8)</f>
        <v>https://www.openstreetmap.org/?mlat=53.0553&amp;mlon=8.94196#map=18/53.0553/8.94196</v>
      </c>
      <c r="M6" s="8" t="str">
        <f aca="false">"https://opentopomap.org/#marker=17/"&amp;MID(A6,1,9)&amp;"/"&amp;MID(B6,1,8)</f>
        <v>https://opentopomap.org/#marker=17/53.0553/8.94196</v>
      </c>
    </row>
    <row r="7" customFormat="false" ht="14.15" hidden="false" customHeight="true" outlineLevel="0" collapsed="false">
      <c r="A7" s="7" t="s">
        <v>991</v>
      </c>
      <c r="B7" s="7" t="s">
        <v>992</v>
      </c>
      <c r="C7" s="14" t="s">
        <v>993</v>
      </c>
      <c r="D7" s="8" t="str">
        <f aca="false">"Osterholz "&amp;F7</f>
        <v>Osterholz 25</v>
      </c>
      <c r="E7" s="8" t="str">
        <f aca="false">G7&amp;", "&amp;H7&amp;", "&amp;I7</f>
        <v>Aumund, Diedr., Landmann</v>
      </c>
      <c r="F7" s="15" t="n">
        <v>25</v>
      </c>
      <c r="G7" s="8" t="s">
        <v>994</v>
      </c>
      <c r="H7" s="8" t="s">
        <v>123</v>
      </c>
      <c r="I7" s="8" t="s">
        <v>80</v>
      </c>
      <c r="J7" s="8"/>
      <c r="K7" s="7" t="s">
        <v>995</v>
      </c>
      <c r="L7" s="8" t="str">
        <f aca="false">"https://www.openstreetmap.org/?mlat="&amp;MID(A7,1,9)&amp;"&amp;mlon="&amp;MID(B7,1,8)&amp;"#map=18/"&amp;MID(A7,1,9)&amp;"/"&amp;MID(B7,1,8)</f>
        <v>https://www.openstreetmap.org/?mlat=53.05599&amp;mlon=8.938#map=18/53.05599/8.938</v>
      </c>
      <c r="M7" s="8" t="str">
        <f aca="false">"https://opentopomap.org/#marker=17/"&amp;MID(A7,1,9)&amp;"/"&amp;MID(B7,1,8)</f>
        <v>https://opentopomap.org/#marker=17/53.05599/8.938</v>
      </c>
    </row>
    <row r="8" customFormat="false" ht="14.15" hidden="false" customHeight="true" outlineLevel="0" collapsed="false">
      <c r="A8" s="7" t="s">
        <v>1289</v>
      </c>
      <c r="B8" s="7" t="s">
        <v>1290</v>
      </c>
      <c r="C8" s="14" t="s">
        <v>1291</v>
      </c>
      <c r="D8" s="8" t="str">
        <f aca="false">"Osterholz "&amp;F8</f>
        <v>Osterholz 84</v>
      </c>
      <c r="E8" s="8" t="str">
        <f aca="false">G8&amp;", "&amp;H8</f>
        <v>Aumund, Gesche</v>
      </c>
      <c r="F8" s="15" t="n">
        <v>84</v>
      </c>
      <c r="G8" s="8" t="s">
        <v>994</v>
      </c>
      <c r="H8" s="8" t="s">
        <v>1292</v>
      </c>
      <c r="I8" s="8"/>
      <c r="J8" s="8"/>
      <c r="K8" s="7" t="s">
        <v>1293</v>
      </c>
      <c r="L8" s="8" t="str">
        <f aca="false">"https://www.openstreetmap.org/?mlat="&amp;MID(A8,1,9)&amp;"&amp;mlon="&amp;MID(B8,1,8)&amp;"#map=18/"&amp;MID(A8,1,9)&amp;"/"&amp;MID(B8,1,8)</f>
        <v>https://www.openstreetmap.org/?mlat=53.0598&amp;mlon=8.9528#map=18/53.0598/8.9528</v>
      </c>
      <c r="M8" s="8" t="str">
        <f aca="false">"https://opentopomap.org/#marker=17/"&amp;MID(A8,1,9)&amp;"/"&amp;MID(B8,1,8)</f>
        <v>https://opentopomap.org/#marker=17/53.0598/8.9528</v>
      </c>
    </row>
    <row r="9" customFormat="false" ht="14.15" hidden="false" customHeight="true" outlineLevel="0" collapsed="false">
      <c r="A9" s="7" t="s">
        <v>260</v>
      </c>
      <c r="B9" s="7" t="s">
        <v>261</v>
      </c>
      <c r="C9" s="14" t="s">
        <v>262</v>
      </c>
      <c r="D9" s="8" t="str">
        <f aca="false">"Ellen "&amp;F9</f>
        <v>Ellen 16</v>
      </c>
      <c r="E9" s="8" t="str">
        <f aca="false">G9&amp;", "&amp;H9&amp;", "&amp;I9</f>
        <v>Bargmann, Joh., Bote</v>
      </c>
      <c r="F9" s="15" t="n">
        <v>16</v>
      </c>
      <c r="G9" s="8" t="s">
        <v>263</v>
      </c>
      <c r="H9" s="8" t="s">
        <v>79</v>
      </c>
      <c r="I9" s="8" t="s">
        <v>264</v>
      </c>
      <c r="J9" s="8" t="s">
        <v>246</v>
      </c>
      <c r="K9" s="7" t="s">
        <v>265</v>
      </c>
      <c r="L9" s="8" t="str">
        <f aca="false">"https://www.openstreetmap.org/?mlat="&amp;MID(A9,1,9)&amp;"&amp;mlon="&amp;MID(B9,1,8)&amp;"#map=18/"&amp;MID(A9,1,9)&amp;"/"&amp;MID(B9,1,8)</f>
        <v>https://www.openstreetmap.org/?mlat=53.06476&amp;mlon=8.93535#map=18/53.06476/8.93535</v>
      </c>
      <c r="M9" s="8" t="str">
        <f aca="false">"https://opentopomap.org/#marker=17/"&amp;MID(A9,1,9)&amp;"/"&amp;MID(B9,1,8)</f>
        <v>https://opentopomap.org/#marker=17/53.06476/8.93535</v>
      </c>
    </row>
    <row r="10" customFormat="false" ht="14.15" hidden="false" customHeight="true" outlineLevel="0" collapsed="false">
      <c r="A10" s="7" t="s">
        <v>1517</v>
      </c>
      <c r="B10" s="7" t="s">
        <v>1522</v>
      </c>
      <c r="C10" s="14" t="s">
        <v>1523</v>
      </c>
      <c r="D10" s="8" t="str">
        <f aca="false">"Osterholz "&amp;F10</f>
        <v>Osterholz 113c</v>
      </c>
      <c r="E10" s="8" t="str">
        <f aca="false">G10&amp;", "&amp;H10&amp;", "&amp;I10</f>
        <v>Barney, Heinr., Arbeiter</v>
      </c>
      <c r="F10" s="15" t="s">
        <v>1524</v>
      </c>
      <c r="G10" s="8" t="s">
        <v>1525</v>
      </c>
      <c r="H10" s="8" t="s">
        <v>108</v>
      </c>
      <c r="I10" s="8" t="s">
        <v>124</v>
      </c>
      <c r="J10" s="8"/>
      <c r="K10" s="7" t="s">
        <v>1526</v>
      </c>
      <c r="L10" s="8" t="str">
        <f aca="false">"https://www.openstreetmap.org/?mlat="&amp;MID(A10,1,9)&amp;"&amp;mlon="&amp;MID(B10,1,8)&amp;"#map=18/"&amp;MID(A10,1,9)&amp;"/"&amp;MID(B10,1,8)</f>
        <v>https://www.openstreetmap.org/?mlat=53.05974&amp;mlon=8.92058#map=18/53.05974/8.92058</v>
      </c>
      <c r="M10" s="8" t="str">
        <f aca="false">"https://opentopomap.org/#marker=17/"&amp;MID(A10,1,9)&amp;"/"&amp;MID(B10,1,8)</f>
        <v>https://opentopomap.org/#marker=17/53.05974/8.92058</v>
      </c>
    </row>
    <row r="11" customFormat="false" ht="14.15" hidden="false" customHeight="true" outlineLevel="0" collapsed="false">
      <c r="A11" s="7" t="s">
        <v>756</v>
      </c>
      <c r="B11" s="7" t="s">
        <v>757</v>
      </c>
      <c r="C11" s="14" t="s">
        <v>758</v>
      </c>
      <c r="D11" s="8" t="str">
        <f aca="false">"Ellen "&amp;F11</f>
        <v>Ellen 79</v>
      </c>
      <c r="E11" s="8" t="str">
        <f aca="false">G11&amp;", "&amp;H11&amp;", "&amp;I11</f>
        <v>Bartels, Alb., Landmann</v>
      </c>
      <c r="F11" s="15" t="n">
        <v>79</v>
      </c>
      <c r="G11" s="8" t="s">
        <v>574</v>
      </c>
      <c r="H11" s="8" t="s">
        <v>433</v>
      </c>
      <c r="I11" s="8" t="s">
        <v>80</v>
      </c>
      <c r="J11" s="8"/>
      <c r="K11" s="7" t="s">
        <v>759</v>
      </c>
      <c r="L11" s="8" t="str">
        <f aca="false">"https://www.openstreetmap.org/?mlat="&amp;MID(A11,1,9)&amp;"&amp;mlon="&amp;MID(B11,1,8)&amp;"#map=18/"&amp;MID(A11,1,9)&amp;"/"&amp;MID(B11,1,8)</f>
        <v>https://www.openstreetmap.org/?mlat=53.062732&amp;mlon=8.950845#map=18/53.062732/8.950845</v>
      </c>
      <c r="M11" s="8" t="str">
        <f aca="false">"https://opentopomap.org/#marker=17/"&amp;MID(A11,1,9)&amp;"/"&amp;MID(B11,1,8)</f>
        <v>https://opentopomap.org/#marker=17/53.062732/8.950845</v>
      </c>
    </row>
    <row r="12" customFormat="false" ht="14.15" hidden="false" customHeight="true" outlineLevel="0" collapsed="false">
      <c r="A12" s="7" t="s">
        <v>1697</v>
      </c>
      <c r="B12" s="7" t="s">
        <v>1698</v>
      </c>
      <c r="C12" s="14" t="s">
        <v>1699</v>
      </c>
      <c r="D12" s="8" t="str">
        <f aca="false">"Schevemoor "&amp;F12</f>
        <v>Schevemoor 15h</v>
      </c>
      <c r="E12" s="8" t="str">
        <f aca="false">G12&amp;", "&amp;H12&amp;", "&amp;I12</f>
        <v>Bartels, Gerhard, Arbeiter</v>
      </c>
      <c r="F12" s="15" t="s">
        <v>1700</v>
      </c>
      <c r="G12" s="8" t="s">
        <v>574</v>
      </c>
      <c r="H12" s="8" t="s">
        <v>1484</v>
      </c>
      <c r="I12" s="8" t="s">
        <v>124</v>
      </c>
      <c r="J12" s="8"/>
      <c r="K12" s="7" t="s">
        <v>1701</v>
      </c>
      <c r="L12" s="8" t="str">
        <f aca="false">"https://www.openstreetmap.org/?mlat="&amp;MID(A12,1,9)&amp;"&amp;mlon="&amp;MID(B12,1,8)&amp;"#map=18/"&amp;MID(A12,1,9)&amp;"/"&amp;MID(B12,1,8)</f>
        <v>https://www.openstreetmap.org/?mlat=53.07527&amp;mlon=8.94774#map=18/53.07527/8.94774</v>
      </c>
      <c r="M12" s="8" t="str">
        <f aca="false">"https://opentopomap.org/#marker=17/"&amp;MID(A12,1,9)&amp;"/"&amp;MID(B12,1,8)</f>
        <v>https://opentopomap.org/#marker=17/53.07527/8.94774</v>
      </c>
    </row>
    <row r="13" customFormat="false" ht="14.15" hidden="false" customHeight="true" outlineLevel="0" collapsed="false">
      <c r="A13" s="7" t="s">
        <v>1718</v>
      </c>
      <c r="B13" s="7" t="s">
        <v>1719</v>
      </c>
      <c r="C13" s="14" t="s">
        <v>1720</v>
      </c>
      <c r="D13" s="8" t="str">
        <f aca="false">"Schevemoor "&amp;F13</f>
        <v>Schevemoor 15m</v>
      </c>
      <c r="E13" s="8" t="str">
        <f aca="false">G13&amp;", "&amp;H13&amp;", "&amp;I13</f>
        <v>Bartels, Heinr., Arbeiter</v>
      </c>
      <c r="F13" s="15" t="s">
        <v>1721</v>
      </c>
      <c r="G13" s="8" t="s">
        <v>574</v>
      </c>
      <c r="H13" s="8" t="s">
        <v>108</v>
      </c>
      <c r="I13" s="8" t="s">
        <v>124</v>
      </c>
      <c r="J13" s="8"/>
      <c r="K13" s="7" t="s">
        <v>1722</v>
      </c>
      <c r="L13" s="8" t="str">
        <f aca="false">"https://www.openstreetmap.org/?mlat="&amp;MID(A13,1,9)&amp;"&amp;mlon="&amp;MID(B13,1,8)&amp;"#map=18/"&amp;MID(A13,1,9)&amp;"/"&amp;MID(B13,1,8)</f>
        <v>https://www.openstreetmap.org/?mlat=53.075455&amp;mlon=8.947518#map=18/53.075455/8.947518</v>
      </c>
      <c r="M13" s="8" t="str">
        <f aca="false">"https://opentopomap.org/#marker=17/"&amp;MID(A13,1,9)&amp;"/"&amp;MID(B13,1,8)</f>
        <v>https://opentopomap.org/#marker=17/53.075455/8.947518</v>
      </c>
    </row>
    <row r="14" customFormat="false" ht="14.15" hidden="false" customHeight="true" outlineLevel="0" collapsed="false">
      <c r="A14" s="7" t="s">
        <v>570</v>
      </c>
      <c r="B14" s="7" t="s">
        <v>571</v>
      </c>
      <c r="C14" s="14" t="s">
        <v>572</v>
      </c>
      <c r="D14" s="8" t="str">
        <f aca="false">"Ellen "&amp;F14</f>
        <v>Ellen 42c</v>
      </c>
      <c r="E14" s="8" t="str">
        <f aca="false">G14&amp;", "&amp;H14&amp;", "&amp;I14</f>
        <v>Bartels, Herm., Lehrer</v>
      </c>
      <c r="F14" s="15" t="s">
        <v>573</v>
      </c>
      <c r="G14" s="8" t="s">
        <v>574</v>
      </c>
      <c r="H14" s="8" t="s">
        <v>86</v>
      </c>
      <c r="I14" s="8" t="s">
        <v>575</v>
      </c>
      <c r="J14" s="8"/>
      <c r="K14" s="7" t="s">
        <v>576</v>
      </c>
      <c r="L14" s="8" t="str">
        <f aca="false">"https://www.openstreetmap.org/?mlat="&amp;MID(A14,1,9)&amp;"&amp;mlon="&amp;MID(B14,1,8)&amp;"#map=18/"&amp;MID(A14,1,9)&amp;"/"&amp;MID(B14,1,8)</f>
        <v>https://www.openstreetmap.org/?mlat=53.07236&amp;mlon=8.935443#map=18/53.07236/8.935443</v>
      </c>
      <c r="M14" s="8" t="str">
        <f aca="false">"https://opentopomap.org/#marker=17/"&amp;MID(A14,1,9)&amp;"/"&amp;MID(B14,1,8)</f>
        <v>https://opentopomap.org/#marker=17/53.07236/8.935443</v>
      </c>
    </row>
    <row r="15" customFormat="false" ht="14.15" hidden="false" customHeight="true" outlineLevel="0" collapsed="false">
      <c r="A15" s="7" t="s">
        <v>570</v>
      </c>
      <c r="B15" s="7" t="s">
        <v>571</v>
      </c>
      <c r="C15" s="14" t="s">
        <v>572</v>
      </c>
      <c r="D15" s="8" t="str">
        <f aca="false">"Ellen "&amp;F15</f>
        <v>Ellen 42c</v>
      </c>
      <c r="E15" s="8" t="str">
        <f aca="false">G15&amp;", "&amp;H15&amp;", "&amp;I15</f>
        <v>Bartels, Herm., Zimmermann</v>
      </c>
      <c r="F15" s="15" t="s">
        <v>573</v>
      </c>
      <c r="G15" s="8" t="s">
        <v>574</v>
      </c>
      <c r="H15" s="8" t="s">
        <v>86</v>
      </c>
      <c r="I15" s="8" t="s">
        <v>317</v>
      </c>
      <c r="J15" s="8"/>
      <c r="K15" s="7" t="s">
        <v>576</v>
      </c>
      <c r="L15" s="8" t="str">
        <f aca="false">"https://www.openstreetmap.org/?mlat="&amp;MID(A15,1,9)&amp;"&amp;mlon="&amp;MID(B15,1,8)&amp;"#map=18/"&amp;MID(A15,1,9)&amp;"/"&amp;MID(B15,1,8)</f>
        <v>https://www.openstreetmap.org/?mlat=53.07236&amp;mlon=8.935443#map=18/53.07236/8.935443</v>
      </c>
      <c r="M15" s="8" t="str">
        <f aca="false">"https://opentopomap.org/#marker=17/"&amp;MID(A15,1,9)&amp;"/"&amp;MID(B15,1,8)</f>
        <v>https://opentopomap.org/#marker=17/53.07236/8.935443</v>
      </c>
    </row>
    <row r="16" customFormat="false" ht="14.15" hidden="false" customHeight="true" outlineLevel="0" collapsed="false">
      <c r="A16" s="7" t="s">
        <v>1670</v>
      </c>
      <c r="B16" s="7" t="s">
        <v>1671</v>
      </c>
      <c r="C16" s="14" t="s">
        <v>1672</v>
      </c>
      <c r="D16" s="8" t="str">
        <f aca="false">"Schevemoor "&amp;F16</f>
        <v>Schevemoor 15c</v>
      </c>
      <c r="E16" s="8" t="str">
        <f aca="false">G16&amp;", "&amp;H16&amp;", "&amp;I16</f>
        <v>Bartels, Hinr., Arbeiter</v>
      </c>
      <c r="F16" s="15" t="s">
        <v>1673</v>
      </c>
      <c r="G16" s="8" t="s">
        <v>574</v>
      </c>
      <c r="H16" s="8" t="s">
        <v>116</v>
      </c>
      <c r="I16" s="8" t="s">
        <v>124</v>
      </c>
      <c r="J16" s="8"/>
      <c r="K16" s="7" t="s">
        <v>1674</v>
      </c>
      <c r="L16" s="8" t="str">
        <f aca="false">"https://www.openstreetmap.org/?mlat="&amp;MID(A16,1,9)&amp;"&amp;mlon="&amp;MID(B16,1,8)&amp;"#map=18/"&amp;MID(A16,1,9)&amp;"/"&amp;MID(B16,1,8)</f>
        <v>https://www.openstreetmap.org/?mlat=53.07558&amp;mlon=8.94786#map=18/53.07558/8.94786</v>
      </c>
      <c r="M16" s="8" t="str">
        <f aca="false">"https://opentopomap.org/#marker=17/"&amp;MID(A16,1,9)&amp;"/"&amp;MID(B16,1,8)</f>
        <v>https://opentopomap.org/#marker=17/53.07558/8.94786</v>
      </c>
    </row>
    <row r="17" customFormat="false" ht="14.15" hidden="false" customHeight="true" outlineLevel="0" collapsed="false">
      <c r="A17" s="7" t="s">
        <v>274</v>
      </c>
      <c r="B17" s="7" t="s">
        <v>275</v>
      </c>
      <c r="C17" s="14" t="s">
        <v>243</v>
      </c>
      <c r="D17" s="8" t="str">
        <f aca="false">"Ellen "&amp;F17</f>
        <v>Ellen 16</v>
      </c>
      <c r="E17" s="8" t="str">
        <f aca="false">G17&amp;", "&amp;H17&amp;", "&amp;I17</f>
        <v>Baule, Diedr., Oberpfleger</v>
      </c>
      <c r="F17" s="15" t="n">
        <v>16</v>
      </c>
      <c r="G17" s="8" t="s">
        <v>276</v>
      </c>
      <c r="H17" s="8" t="s">
        <v>123</v>
      </c>
      <c r="I17" s="8" t="s">
        <v>277</v>
      </c>
      <c r="J17" s="8" t="s">
        <v>246</v>
      </c>
      <c r="K17" s="7" t="s">
        <v>278</v>
      </c>
      <c r="L17" s="8" t="str">
        <f aca="false">"https://www.openstreetmap.org/?mlat="&amp;MID(A17,1,9)&amp;"&amp;mlon="&amp;MID(B17,1,8)&amp;"#map=18/"&amp;MID(A17,1,9)&amp;"/"&amp;MID(B17,1,8)</f>
        <v>https://www.openstreetmap.org/?mlat=53.06522&amp;mlon=8.9355#map=18/53.06522/8.9355</v>
      </c>
      <c r="M17" s="8" t="str">
        <f aca="false">"https://opentopomap.org/#marker=17/"&amp;MID(A17,1,9)&amp;"/"&amp;MID(B17,1,8)</f>
        <v>https://opentopomap.org/#marker=17/53.06522/8.9355</v>
      </c>
    </row>
    <row r="18" customFormat="false" ht="14.15" hidden="false" customHeight="true" outlineLevel="0" collapsed="false">
      <c r="A18" s="7" t="s">
        <v>1469</v>
      </c>
      <c r="B18" s="7" t="s">
        <v>1470</v>
      </c>
      <c r="C18" s="14" t="s">
        <v>1471</v>
      </c>
      <c r="D18" s="8" t="str">
        <f aca="false">"Osterholz "&amp;F18</f>
        <v>Osterholz 107</v>
      </c>
      <c r="E18" s="8" t="str">
        <f aca="false">G18&amp;", "&amp;H18&amp;", "&amp;I18</f>
        <v>Beckfeld, Chr., Schuhmacher</v>
      </c>
      <c r="F18" s="15" t="n">
        <v>107</v>
      </c>
      <c r="G18" s="8" t="s">
        <v>1472</v>
      </c>
      <c r="H18" s="8" t="s">
        <v>157</v>
      </c>
      <c r="I18" s="8" t="s">
        <v>1057</v>
      </c>
      <c r="J18" s="8"/>
      <c r="K18" s="7" t="s">
        <v>1473</v>
      </c>
      <c r="L18" s="8" t="str">
        <f aca="false">"https://www.openstreetmap.org/?mlat="&amp;MID(A18,1,9)&amp;"&amp;mlon="&amp;MID(B18,1,8)&amp;"#map=18/"&amp;MID(A18,1,9)&amp;"/"&amp;MID(B18,1,8)</f>
        <v>https://www.openstreetmap.org/?mlat=53.05954&amp;mlon=8.93651#map=18/53.05954/8.93651</v>
      </c>
      <c r="M18" s="8" t="str">
        <f aca="false">"https://opentopomap.org/#marker=17/"&amp;MID(A18,1,9)&amp;"/"&amp;MID(B18,1,8)</f>
        <v>https://opentopomap.org/#marker=17/53.05954/8.93651</v>
      </c>
    </row>
    <row r="19" customFormat="false" ht="14.15" hidden="false" customHeight="true" outlineLevel="0" collapsed="false">
      <c r="A19" s="7" t="s">
        <v>566</v>
      </c>
      <c r="B19" s="7" t="s">
        <v>567</v>
      </c>
      <c r="C19" s="14" t="s">
        <v>568</v>
      </c>
      <c r="D19" s="8" t="str">
        <f aca="false">"Ellen "&amp;F19</f>
        <v>Ellen 42</v>
      </c>
      <c r="E19" s="8" t="str">
        <f aca="false">G19&amp;", "&amp;H19&amp;", "&amp;I19</f>
        <v>Behrens, Berend, Landmann</v>
      </c>
      <c r="F19" s="15" t="n">
        <v>42</v>
      </c>
      <c r="G19" s="8" t="s">
        <v>178</v>
      </c>
      <c r="H19" s="8" t="s">
        <v>229</v>
      </c>
      <c r="I19" s="8" t="s">
        <v>80</v>
      </c>
      <c r="J19" s="8"/>
      <c r="K19" s="7" t="s">
        <v>569</v>
      </c>
      <c r="L19" s="8" t="str">
        <f aca="false">"https://www.openstreetmap.org/?mlat="&amp;MID(A19,1,9)&amp;"&amp;mlon="&amp;MID(B19,1,8)&amp;"#map=18/"&amp;MID(A19,1,9)&amp;"/"&amp;MID(B19,1,8)</f>
        <v>https://www.openstreetmap.org/?mlat=53.074476&amp;mlon=8.93696#map=18/53.074476/8.93696</v>
      </c>
      <c r="M19" s="8" t="str">
        <f aca="false">"https://opentopomap.org/#marker=17/"&amp;MID(A19,1,9)&amp;"/"&amp;MID(B19,1,8)</f>
        <v>https://opentopomap.org/#marker=17/53.074476/8.93696</v>
      </c>
    </row>
    <row r="20" customFormat="false" ht="14.15" hidden="false" customHeight="true" outlineLevel="0" collapsed="false">
      <c r="A20" s="7" t="s">
        <v>180</v>
      </c>
      <c r="B20" s="7" t="s">
        <v>181</v>
      </c>
      <c r="C20" s="14" t="s">
        <v>182</v>
      </c>
      <c r="D20" s="8" t="str">
        <f aca="false">"Ellen "&amp;F20</f>
        <v>Ellen 6b</v>
      </c>
      <c r="E20" s="8" t="str">
        <f aca="false">G20&amp;", "&amp;H20&amp;", "&amp;I20</f>
        <v>Behrens, Diedr., Landmann</v>
      </c>
      <c r="F20" s="15" t="s">
        <v>183</v>
      </c>
      <c r="G20" s="8" t="s">
        <v>178</v>
      </c>
      <c r="H20" s="8" t="s">
        <v>123</v>
      </c>
      <c r="I20" s="8" t="s">
        <v>80</v>
      </c>
      <c r="J20" s="8"/>
      <c r="K20" s="7" t="s">
        <v>184</v>
      </c>
      <c r="L20" s="8" t="str">
        <f aca="false">"https://www.openstreetmap.org/?mlat="&amp;MID(A20,1,9)&amp;"&amp;mlon="&amp;MID(B20,1,8)&amp;"#map=18/"&amp;MID(A20,1,9)&amp;"/"&amp;MID(B20,1,8)</f>
        <v>https://www.openstreetmap.org/?mlat=53.0698&amp;mlon=8.925133#map=18/53.0698/8.925133</v>
      </c>
      <c r="M20" s="8" t="str">
        <f aca="false">"https://opentopomap.org/#marker=17/"&amp;MID(A20,1,9)&amp;"/"&amp;MID(B20,1,8)</f>
        <v>https://opentopomap.org/#marker=17/53.0698/8.925133</v>
      </c>
    </row>
    <row r="21" customFormat="false" ht="14.15" hidden="false" customHeight="true" outlineLevel="0" collapsed="false">
      <c r="A21" s="7" t="s">
        <v>1517</v>
      </c>
      <c r="B21" s="7" t="s">
        <v>1518</v>
      </c>
      <c r="C21" s="14" t="s">
        <v>1519</v>
      </c>
      <c r="D21" s="8" t="str">
        <f aca="false">"Osterholz "&amp;F21</f>
        <v>Osterholz 113b</v>
      </c>
      <c r="E21" s="8" t="str">
        <f aca="false">G21&amp;", "&amp;H21&amp;", "&amp;I21</f>
        <v>Behrens, Friedr., Arbeiter</v>
      </c>
      <c r="F21" s="15" t="s">
        <v>1520</v>
      </c>
      <c r="G21" s="8" t="s">
        <v>178</v>
      </c>
      <c r="H21" s="8" t="s">
        <v>365</v>
      </c>
      <c r="I21" s="8" t="s">
        <v>124</v>
      </c>
      <c r="J21" s="8"/>
      <c r="K21" s="7" t="s">
        <v>1521</v>
      </c>
      <c r="L21" s="8" t="str">
        <f aca="false">"https://www.openstreetmap.org/?mlat="&amp;MID(A21,1,9)&amp;"&amp;mlon="&amp;MID(B21,1,8)&amp;"#map=18/"&amp;MID(A21,1,9)&amp;"/"&amp;MID(B21,1,8)</f>
        <v>https://www.openstreetmap.org/?mlat=53.05974&amp;mlon=8.92076#map=18/53.05974/8.92076</v>
      </c>
      <c r="M21" s="8" t="str">
        <f aca="false">"https://opentopomap.org/#marker=17/"&amp;MID(A21,1,9)&amp;"/"&amp;MID(B21,1,8)</f>
        <v>https://opentopomap.org/#marker=17/53.05974/8.92076</v>
      </c>
    </row>
    <row r="22" customFormat="false" ht="14.15" hidden="false" customHeight="true" outlineLevel="0" collapsed="false">
      <c r="A22" s="7" t="s">
        <v>1555</v>
      </c>
      <c r="B22" s="7" t="s">
        <v>1556</v>
      </c>
      <c r="C22" s="14" t="s">
        <v>1557</v>
      </c>
      <c r="D22" s="8" t="str">
        <f aca="false">"Osterholz "&amp;F22</f>
        <v>Osterholz 119</v>
      </c>
      <c r="E22" s="8" t="str">
        <f aca="false">G22&amp;", "&amp;H22&amp;", "&amp;I22</f>
        <v>Behrens, Fritz, Arbeiter</v>
      </c>
      <c r="F22" s="15" t="n">
        <v>119</v>
      </c>
      <c r="G22" s="8" t="s">
        <v>178</v>
      </c>
      <c r="H22" s="8" t="s">
        <v>304</v>
      </c>
      <c r="I22" s="8" t="s">
        <v>124</v>
      </c>
      <c r="J22" s="8"/>
      <c r="K22" s="7" t="s">
        <v>1558</v>
      </c>
      <c r="L22" s="8" t="str">
        <f aca="false">"https://www.openstreetmap.org/?mlat="&amp;MID(A22,1,9)&amp;"&amp;mlon="&amp;MID(B22,1,8)&amp;"#map=18/"&amp;MID(A22,1,9)&amp;"/"&amp;MID(B22,1,8)</f>
        <v>https://www.openstreetmap.org/?mlat=53.05968&amp;mlon=8.90941#map=18/53.05968/8.90941</v>
      </c>
      <c r="M22" s="8" t="str">
        <f aca="false">"https://opentopomap.org/#marker=17/"&amp;MID(A22,1,9)&amp;"/"&amp;MID(B22,1,8)</f>
        <v>https://opentopomap.org/#marker=17/53.05968/8.90941</v>
      </c>
    </row>
    <row r="23" customFormat="false" ht="14.15" hidden="false" customHeight="true" outlineLevel="0" collapsed="false">
      <c r="A23" s="7" t="s">
        <v>696</v>
      </c>
      <c r="B23" s="7" t="s">
        <v>697</v>
      </c>
      <c r="C23" s="14" t="s">
        <v>698</v>
      </c>
      <c r="D23" s="8" t="str">
        <f aca="false">"Ellen "&amp;F23</f>
        <v>Ellen 69</v>
      </c>
      <c r="E23" s="8" t="str">
        <f aca="false">G23&amp;", "&amp;H23&amp;", "&amp;I23</f>
        <v>Behrens, Heinr., Maurer</v>
      </c>
      <c r="F23" s="15" t="n">
        <v>69</v>
      </c>
      <c r="G23" s="8" t="s">
        <v>178</v>
      </c>
      <c r="H23" s="8" t="s">
        <v>108</v>
      </c>
      <c r="I23" s="8" t="s">
        <v>109</v>
      </c>
      <c r="J23" s="8"/>
      <c r="K23" s="7" t="s">
        <v>699</v>
      </c>
      <c r="L23" s="8" t="str">
        <f aca="false">"https://www.openstreetmap.org/?mlat="&amp;MID(A23,1,9)&amp;"&amp;mlon="&amp;MID(B23,1,8)&amp;"#map=18/"&amp;MID(A23,1,9)&amp;"/"&amp;MID(B23,1,8)</f>
        <v>https://www.openstreetmap.org/?mlat=53.071721&amp;mlon=8.945358#map=18/53.071721/8.945358</v>
      </c>
      <c r="M23" s="8" t="str">
        <f aca="false">"https://opentopomap.org/#marker=17/"&amp;MID(A23,1,9)&amp;"/"&amp;MID(B23,1,8)</f>
        <v>https://opentopomap.org/#marker=17/53.071721/8.945358</v>
      </c>
    </row>
    <row r="24" customFormat="false" ht="14.15" hidden="false" customHeight="true" outlineLevel="0" collapsed="false">
      <c r="A24" s="7" t="s">
        <v>622</v>
      </c>
      <c r="B24" s="7" t="s">
        <v>623</v>
      </c>
      <c r="C24" s="14" t="s">
        <v>624</v>
      </c>
      <c r="D24" s="8" t="str">
        <f aca="false">"Ellen "&amp;F24</f>
        <v>Ellen 51</v>
      </c>
      <c r="E24" s="8" t="str">
        <f aca="false">G24&amp;", "&amp;H24&amp;", "&amp;I24</f>
        <v>Behrens, Herm., Schneider</v>
      </c>
      <c r="F24" s="15" t="n">
        <v>51</v>
      </c>
      <c r="G24" s="8" t="s">
        <v>178</v>
      </c>
      <c r="H24" s="8" t="s">
        <v>86</v>
      </c>
      <c r="I24" s="8" t="s">
        <v>625</v>
      </c>
      <c r="J24" s="8"/>
      <c r="K24" s="7" t="s">
        <v>626</v>
      </c>
      <c r="L24" s="8" t="str">
        <f aca="false">"https://www.openstreetmap.org/?mlat="&amp;MID(A24,1,9)&amp;"&amp;mlon="&amp;MID(B24,1,8)&amp;"#map=18/"&amp;MID(A24,1,9)&amp;"/"&amp;MID(B24,1,8)</f>
        <v>https://www.openstreetmap.org/?mlat=53.07219&amp;mlon=8.94364#map=18/53.07219/8.94364</v>
      </c>
      <c r="M24" s="8" t="str">
        <f aca="false">"https://opentopomap.org/#marker=17/"&amp;MID(A24,1,9)&amp;"/"&amp;MID(B24,1,8)</f>
        <v>https://opentopomap.org/#marker=17/53.07219/8.94364</v>
      </c>
    </row>
    <row r="25" customFormat="false" ht="14.15" hidden="false" customHeight="true" outlineLevel="0" collapsed="false">
      <c r="A25" s="7" t="s">
        <v>175</v>
      </c>
      <c r="B25" s="7" t="s">
        <v>176</v>
      </c>
      <c r="C25" s="14" t="s">
        <v>177</v>
      </c>
      <c r="D25" s="8" t="str">
        <f aca="false">"Ellen "&amp;F25</f>
        <v>Ellen 6</v>
      </c>
      <c r="E25" s="8" t="str">
        <f aca="false">G25&amp;", "&amp;H25&amp;", "&amp;I25</f>
        <v>Behrens, Hinr., Landmann</v>
      </c>
      <c r="F25" s="15" t="n">
        <v>6</v>
      </c>
      <c r="G25" s="8" t="s">
        <v>178</v>
      </c>
      <c r="H25" s="8" t="s">
        <v>116</v>
      </c>
      <c r="I25" s="8" t="s">
        <v>80</v>
      </c>
      <c r="J25" s="8"/>
      <c r="K25" s="7" t="s">
        <v>179</v>
      </c>
      <c r="L25" s="8" t="str">
        <f aca="false">"https://www.openstreetmap.org/?mlat="&amp;MID(A25,1,9)&amp;"&amp;mlon="&amp;MID(B25,1,8)&amp;"#map=18/"&amp;MID(A25,1,9)&amp;"/"&amp;MID(B25,1,8)</f>
        <v>https://www.openstreetmap.org/?mlat=53.069879&amp;mlon=8.924449#map=18/53.069879/8.924449</v>
      </c>
      <c r="M25" s="8" t="str">
        <f aca="false">"https://opentopomap.org/#marker=17/"&amp;MID(A25,1,9)&amp;"/"&amp;MID(B25,1,8)</f>
        <v>https://opentopomap.org/#marker=17/53.069879/8.924449</v>
      </c>
    </row>
    <row r="26" customFormat="false" ht="14.15" hidden="false" customHeight="true" outlineLevel="0" collapsed="false">
      <c r="A26" s="7" t="s">
        <v>1559</v>
      </c>
      <c r="B26" s="7" t="s">
        <v>1560</v>
      </c>
      <c r="C26" s="14" t="s">
        <v>1561</v>
      </c>
      <c r="D26" s="8" t="str">
        <f aca="false">"Osterholz "&amp;F26</f>
        <v>Osterholz 120</v>
      </c>
      <c r="E26" s="8" t="str">
        <f aca="false">G26&amp;", "&amp;H26&amp;", "&amp;I26</f>
        <v>Bellmann, Joh., Wirt</v>
      </c>
      <c r="F26" s="15" t="n">
        <v>120</v>
      </c>
      <c r="G26" s="8" t="s">
        <v>1562</v>
      </c>
      <c r="H26" s="8" t="s">
        <v>79</v>
      </c>
      <c r="I26" s="8" t="s">
        <v>484</v>
      </c>
      <c r="J26" s="8"/>
      <c r="K26" s="7" t="s">
        <v>1563</v>
      </c>
      <c r="L26" s="8" t="str">
        <f aca="false">"https://www.openstreetmap.org/?mlat="&amp;MID(A26,1,9)&amp;"&amp;mlon="&amp;MID(B26,1,8)&amp;"#map=18/"&amp;MID(A26,1,9)&amp;"/"&amp;MID(B26,1,8)</f>
        <v>https://www.openstreetmap.org/?mlat=53.05935&amp;mlon=8.9095#map=18/53.05935/8.9095</v>
      </c>
      <c r="M26" s="8" t="str">
        <f aca="false">"https://opentopomap.org/#marker=17/"&amp;MID(A26,1,9)&amp;"/"&amp;MID(B26,1,8)</f>
        <v>https://opentopomap.org/#marker=17/53.05935/8.9095</v>
      </c>
    </row>
    <row r="27" customFormat="false" ht="14.15" hidden="false" customHeight="true" outlineLevel="0" collapsed="false">
      <c r="A27" s="7" t="s">
        <v>1793</v>
      </c>
      <c r="B27" s="7" t="s">
        <v>1794</v>
      </c>
      <c r="C27" s="14" t="s">
        <v>1795</v>
      </c>
      <c r="D27" s="8" t="str">
        <f aca="false">"Schevemoor "&amp;F27</f>
        <v>Schevemoor 20</v>
      </c>
      <c r="E27" s="8" t="str">
        <f aca="false">G27&amp;", "&amp;H27&amp;", "&amp;I27</f>
        <v>Beneke, Herm., Arbeiter</v>
      </c>
      <c r="F27" s="15" t="n">
        <v>20</v>
      </c>
      <c r="G27" s="8" t="s">
        <v>1796</v>
      </c>
      <c r="H27" s="8" t="s">
        <v>86</v>
      </c>
      <c r="I27" s="8" t="s">
        <v>124</v>
      </c>
      <c r="J27" s="8"/>
      <c r="K27" s="7" t="s">
        <v>1797</v>
      </c>
      <c r="L27" s="8" t="str">
        <f aca="false">"https://www.openstreetmap.org/?mlat="&amp;MID(A27,1,9)&amp;"&amp;mlon="&amp;MID(B27,1,8)&amp;"#map=18/"&amp;MID(A27,1,9)&amp;"/"&amp;MID(B27,1,8)</f>
        <v>https://www.openstreetmap.org/?mlat=53.076232&amp;mlon=8.946619#map=18/53.076232/8.946619</v>
      </c>
      <c r="M27" s="8" t="str">
        <f aca="false">"https://opentopomap.org/#marker=17/"&amp;MID(A27,1,9)&amp;"/"&amp;MID(B27,1,8)</f>
        <v>https://opentopomap.org/#marker=17/53.076232/8.946619</v>
      </c>
    </row>
    <row r="28" customFormat="false" ht="14.15" hidden="false" customHeight="true" outlineLevel="0" collapsed="false">
      <c r="A28" s="7" t="s">
        <v>823</v>
      </c>
      <c r="B28" s="7" t="s">
        <v>753</v>
      </c>
      <c r="C28" s="14" t="s">
        <v>824</v>
      </c>
      <c r="D28" s="8" t="str">
        <f aca="false">"Ellen "&amp;F28</f>
        <v>Ellen 90b</v>
      </c>
      <c r="E28" s="8" t="str">
        <f aca="false">G28&amp;", "&amp;H28&amp;", "&amp;I28</f>
        <v>Bertram, Karl, Schreiber</v>
      </c>
      <c r="F28" s="15" t="s">
        <v>825</v>
      </c>
      <c r="G28" s="8" t="s">
        <v>826</v>
      </c>
      <c r="H28" s="8" t="s">
        <v>138</v>
      </c>
      <c r="I28" s="8" t="s">
        <v>827</v>
      </c>
      <c r="J28" s="8"/>
      <c r="K28" s="7" t="s">
        <v>828</v>
      </c>
      <c r="L28" s="8" t="str">
        <f aca="false">"https://www.openstreetmap.org/?mlat="&amp;MID(A28,1,9)&amp;"&amp;mlon="&amp;MID(B28,1,8)&amp;"#map=18/"&amp;MID(A28,1,9)&amp;"/"&amp;MID(B28,1,8)</f>
        <v>https://www.openstreetmap.org/?mlat=53.05882&amp;mlon=8.94897#map=18/53.05882/8.94897</v>
      </c>
      <c r="M28" s="8" t="str">
        <f aca="false">"https://opentopomap.org/#marker=17/"&amp;MID(A28,1,9)&amp;"/"&amp;MID(B28,1,8)</f>
        <v>https://opentopomap.org/#marker=17/53.05882/8.94897</v>
      </c>
    </row>
    <row r="29" customFormat="false" ht="14.15" hidden="false" customHeight="true" outlineLevel="0" collapsed="false">
      <c r="A29" s="7" t="s">
        <v>760</v>
      </c>
      <c r="B29" s="7" t="s">
        <v>761</v>
      </c>
      <c r="C29" s="14" t="s">
        <v>762</v>
      </c>
      <c r="D29" s="8" t="str">
        <f aca="false">"Ellen "&amp;F29</f>
        <v>Ellen 80</v>
      </c>
      <c r="E29" s="8" t="str">
        <f aca="false">G29&amp;", "&amp;H29&amp;", "&amp;I29</f>
        <v>Bielefeld, Heinr., Arbeiter</v>
      </c>
      <c r="F29" s="15" t="n">
        <v>80</v>
      </c>
      <c r="G29" s="8" t="s">
        <v>763</v>
      </c>
      <c r="H29" s="8" t="s">
        <v>108</v>
      </c>
      <c r="I29" s="8" t="s">
        <v>124</v>
      </c>
      <c r="J29" s="8"/>
      <c r="K29" s="7" t="s">
        <v>764</v>
      </c>
      <c r="L29" s="8" t="str">
        <f aca="false">"https://www.openstreetmap.org/?mlat="&amp;MID(A29,1,9)&amp;"&amp;mlon="&amp;MID(B29,1,8)&amp;"#map=18/"&amp;MID(A29,1,9)&amp;"/"&amp;MID(B29,1,8)</f>
        <v>https://www.openstreetmap.org/?mlat=53.062442&amp;mlon=8.951198#map=18/53.062442/8.951198</v>
      </c>
      <c r="M29" s="8" t="str">
        <f aca="false">"https://opentopomap.org/#marker=17/"&amp;MID(A29,1,9)&amp;"/"&amp;MID(B29,1,8)</f>
        <v>https://opentopomap.org/#marker=17/53.062442/8.951198</v>
      </c>
    </row>
    <row r="30" customFormat="false" ht="14.15" hidden="false" customHeight="true" outlineLevel="0" collapsed="false">
      <c r="A30" s="7" t="s">
        <v>1219</v>
      </c>
      <c r="B30" s="7" t="s">
        <v>1220</v>
      </c>
      <c r="C30" s="14" t="s">
        <v>1221</v>
      </c>
      <c r="D30" s="8" t="str">
        <f aca="false">"Osterholz "&amp;F30</f>
        <v>Osterholz 74</v>
      </c>
      <c r="E30" s="8" t="str">
        <f aca="false">G30&amp;", "&amp;H30&amp;", "&amp;I30</f>
        <v>Bierstedt, Fritz, Wirt</v>
      </c>
      <c r="F30" s="15" t="n">
        <v>74</v>
      </c>
      <c r="G30" s="8" t="s">
        <v>1222</v>
      </c>
      <c r="H30" s="8" t="s">
        <v>304</v>
      </c>
      <c r="I30" s="8" t="s">
        <v>484</v>
      </c>
      <c r="J30" s="8"/>
      <c r="K30" s="7" t="s">
        <v>1223</v>
      </c>
      <c r="L30" s="8" t="str">
        <f aca="false">"https://www.openstreetmap.org/?mlat="&amp;MID(A30,1,9)&amp;"&amp;mlon="&amp;MID(B30,1,8)&amp;"#map=18/"&amp;MID(A30,1,9)&amp;"/"&amp;MID(B30,1,8)</f>
        <v>https://www.openstreetmap.org/?mlat=53.057472&amp;mlon=8.962235#map=18/53.057472/8.962235</v>
      </c>
      <c r="M30" s="8" t="str">
        <f aca="false">"https://opentopomap.org/#marker=17/"&amp;MID(A30,1,9)&amp;"/"&amp;MID(B30,1,8)</f>
        <v>https://opentopomap.org/#marker=17/53.057472/8.962235</v>
      </c>
    </row>
    <row r="31" customFormat="false" ht="14.15" hidden="false" customHeight="true" outlineLevel="0" collapsed="false">
      <c r="A31" s="7" t="s">
        <v>724</v>
      </c>
      <c r="B31" s="7" t="s">
        <v>725</v>
      </c>
      <c r="C31" s="14" t="s">
        <v>726</v>
      </c>
      <c r="D31" s="8" t="str">
        <f aca="false">"Ellen "&amp;F31</f>
        <v>Ellen 74</v>
      </c>
      <c r="E31" s="8" t="str">
        <f aca="false">G31&amp;", "&amp;H31&amp;", "&amp;I31</f>
        <v>Binnemann, Diedr., Arbeiter</v>
      </c>
      <c r="F31" s="15" t="n">
        <v>74</v>
      </c>
      <c r="G31" s="8" t="s">
        <v>727</v>
      </c>
      <c r="H31" s="8" t="s">
        <v>123</v>
      </c>
      <c r="I31" s="8" t="s">
        <v>124</v>
      </c>
      <c r="J31" s="8"/>
      <c r="K31" s="7" t="s">
        <v>728</v>
      </c>
      <c r="L31" s="8" t="str">
        <f aca="false">"https://www.openstreetmap.org/?mlat="&amp;MID(A31,1,9)&amp;"&amp;mlon="&amp;MID(B31,1,8)&amp;"#map=18/"&amp;MID(A31,1,9)&amp;"/"&amp;MID(B31,1,8)</f>
        <v>https://www.openstreetmap.org/?mlat=53.06791&amp;mlon=8.94924#map=18/53.06791/8.94924</v>
      </c>
      <c r="M31" s="8" t="str">
        <f aca="false">"https://opentopomap.org/#marker=17/"&amp;MID(A31,1,9)&amp;"/"&amp;MID(B31,1,8)</f>
        <v>https://opentopomap.org/#marker=17/53.06791/8.94924</v>
      </c>
    </row>
    <row r="32" customFormat="false" ht="14.15" hidden="false" customHeight="true" outlineLevel="0" collapsed="false">
      <c r="A32" s="7" t="s">
        <v>660</v>
      </c>
      <c r="B32" s="7" t="s">
        <v>661</v>
      </c>
      <c r="C32" s="14" t="s">
        <v>662</v>
      </c>
      <c r="D32" s="8" t="str">
        <f aca="false">"Ellen "&amp;F32</f>
        <v>Ellen 60</v>
      </c>
      <c r="E32" s="8" t="str">
        <f aca="false">G32&amp;", "&amp;H32&amp;", "&amp;I32</f>
        <v>Bischoff, Herm., Arbeiter</v>
      </c>
      <c r="F32" s="15" t="n">
        <v>60</v>
      </c>
      <c r="G32" s="8" t="s">
        <v>663</v>
      </c>
      <c r="H32" s="8" t="s">
        <v>86</v>
      </c>
      <c r="I32" s="8" t="s">
        <v>124</v>
      </c>
      <c r="J32" s="8"/>
      <c r="K32" s="7" t="s">
        <v>664</v>
      </c>
      <c r="L32" s="8" t="str">
        <f aca="false">"https://www.openstreetmap.org/?mlat="&amp;MID(A32,1,9)&amp;"&amp;mlon="&amp;MID(B32,1,8)&amp;"#map=18/"&amp;MID(A32,1,9)&amp;"/"&amp;MID(B32,1,8)</f>
        <v>https://www.openstreetmap.org/?mlat=53.0736&amp;mlon=8.94292#map=18/53.0736/8.94292</v>
      </c>
      <c r="M32" s="8" t="str">
        <f aca="false">"https://opentopomap.org/#marker=17/"&amp;MID(A32,1,9)&amp;"/"&amp;MID(B32,1,8)</f>
        <v>https://opentopomap.org/#marker=17/53.0736/8.94292</v>
      </c>
    </row>
    <row r="33" customFormat="false" ht="14.15" hidden="false" customHeight="true" outlineLevel="0" collapsed="false">
      <c r="A33" s="7" t="s">
        <v>1011</v>
      </c>
      <c r="B33" s="7" t="s">
        <v>1012</v>
      </c>
      <c r="C33" s="14" t="s">
        <v>1013</v>
      </c>
      <c r="D33" s="8" t="str">
        <f aca="false">"Osterholz "&amp;F33</f>
        <v>Osterholz 28</v>
      </c>
      <c r="E33" s="8" t="str">
        <f aca="false">G33&amp;", "&amp;H33&amp;", "&amp;I33</f>
        <v>Bischoff, Herm., Arbeiter</v>
      </c>
      <c r="F33" s="15" t="n">
        <v>28</v>
      </c>
      <c r="G33" s="8" t="s">
        <v>663</v>
      </c>
      <c r="H33" s="8" t="s">
        <v>86</v>
      </c>
      <c r="I33" s="8" t="s">
        <v>124</v>
      </c>
      <c r="J33" s="8"/>
      <c r="K33" s="7" t="s">
        <v>1014</v>
      </c>
      <c r="L33" s="8" t="str">
        <f aca="false">"https://www.openstreetmap.org/?mlat="&amp;MID(A33,1,9)&amp;"&amp;mlon="&amp;MID(B33,1,8)&amp;"#map=18/"&amp;MID(A33,1,9)&amp;"/"&amp;MID(B33,1,8)</f>
        <v>https://www.openstreetmap.org/?mlat=53.0564&amp;mlon=8.939321#map=18/53.0564/8.939321</v>
      </c>
      <c r="M33" s="8" t="str">
        <f aca="false">"https://opentopomap.org/#marker=17/"&amp;MID(A33,1,9)&amp;"/"&amp;MID(B33,1,8)</f>
        <v>https://opentopomap.org/#marker=17/53.0564/8.939321</v>
      </c>
    </row>
    <row r="34" customFormat="false" ht="14.15" hidden="false" customHeight="true" outlineLevel="0" collapsed="false">
      <c r="A34" s="7" t="s">
        <v>1140</v>
      </c>
      <c r="B34" s="7" t="s">
        <v>1141</v>
      </c>
      <c r="C34" s="14" t="s">
        <v>1142</v>
      </c>
      <c r="D34" s="8" t="str">
        <f aca="false">"Osterholz "&amp;F34</f>
        <v>Osterholz 50</v>
      </c>
      <c r="E34" s="8" t="str">
        <f aca="false">G34&amp;", "&amp;H34&amp;", "&amp;I34</f>
        <v>Bischoff, Herm., Landmann</v>
      </c>
      <c r="F34" s="15" t="n">
        <v>50</v>
      </c>
      <c r="G34" s="8" t="s">
        <v>663</v>
      </c>
      <c r="H34" s="8" t="s">
        <v>86</v>
      </c>
      <c r="I34" s="8" t="s">
        <v>80</v>
      </c>
      <c r="J34" s="8"/>
      <c r="K34" s="7" t="s">
        <v>1143</v>
      </c>
      <c r="L34" s="8" t="str">
        <f aca="false">"https://www.openstreetmap.org/?mlat="&amp;MID(A34,1,9)&amp;"&amp;mlon="&amp;MID(B34,1,8)&amp;"#map=18/"&amp;MID(A34,1,9)&amp;"/"&amp;MID(B34,1,8)</f>
        <v>https://www.openstreetmap.org/?mlat=53.0571&amp;mlon=8.95649#map=18/53.0571/8.95649</v>
      </c>
      <c r="M34" s="8" t="str">
        <f aca="false">"https://opentopomap.org/#marker=17/"&amp;MID(A34,1,9)&amp;"/"&amp;MID(B34,1,8)</f>
        <v>https://opentopomap.org/#marker=17/53.0571/8.95649</v>
      </c>
    </row>
    <row r="35" customFormat="false" ht="14.15" hidden="false" customHeight="true" outlineLevel="0" collapsed="false">
      <c r="A35" s="7" t="s">
        <v>1496</v>
      </c>
      <c r="B35" s="7" t="s">
        <v>944</v>
      </c>
      <c r="C35" s="14" t="s">
        <v>1512</v>
      </c>
      <c r="D35" s="8" t="str">
        <f aca="false">"Osterholz "&amp;F35</f>
        <v>Osterholz 112</v>
      </c>
      <c r="E35" s="8" t="str">
        <f aca="false">G35&amp;", "&amp;H35&amp;", "&amp;I35</f>
        <v>Bischoff, Joh., Arbeiter</v>
      </c>
      <c r="F35" s="15" t="n">
        <v>112</v>
      </c>
      <c r="G35" s="8" t="s">
        <v>663</v>
      </c>
      <c r="H35" s="8" t="s">
        <v>79</v>
      </c>
      <c r="I35" s="8" t="s">
        <v>124</v>
      </c>
      <c r="J35" s="8"/>
      <c r="K35" s="7" t="s">
        <v>1513</v>
      </c>
      <c r="L35" s="8" t="str">
        <f aca="false">"https://www.openstreetmap.org/?mlat="&amp;MID(A35,1,9)&amp;"&amp;mlon="&amp;MID(B35,1,8)&amp;"#map=18/"&amp;MID(A35,1,9)&amp;"/"&amp;MID(B35,1,8)</f>
        <v>https://www.openstreetmap.org/?mlat=53.06198&amp;mlon=8.93133#map=18/53.06198/8.93133</v>
      </c>
      <c r="M35" s="8" t="str">
        <f aca="false">"https://opentopomap.org/#marker=17/"&amp;MID(A35,1,9)&amp;"/"&amp;MID(B35,1,8)</f>
        <v>https://opentopomap.org/#marker=17/53.06198/8.93133</v>
      </c>
    </row>
    <row r="36" customFormat="false" ht="14.15" hidden="false" customHeight="true" outlineLevel="0" collapsed="false">
      <c r="A36" s="7" t="s">
        <v>752</v>
      </c>
      <c r="B36" s="7" t="s">
        <v>753</v>
      </c>
      <c r="C36" s="14" t="s">
        <v>754</v>
      </c>
      <c r="D36" s="8" t="str">
        <f aca="false">"Ellen "&amp;F36</f>
        <v>Ellen 78</v>
      </c>
      <c r="E36" s="8" t="str">
        <f aca="false">G36&amp;", "&amp;H36&amp;", "&amp;I36</f>
        <v>Blanke, Diedr., Wwe.</v>
      </c>
      <c r="F36" s="15" t="n">
        <v>78</v>
      </c>
      <c r="G36" s="8" t="s">
        <v>689</v>
      </c>
      <c r="H36" s="8" t="s">
        <v>123</v>
      </c>
      <c r="I36" s="8" t="s">
        <v>94</v>
      </c>
      <c r="J36" s="8"/>
      <c r="K36" s="7" t="s">
        <v>755</v>
      </c>
      <c r="L36" s="8" t="str">
        <f aca="false">"https://www.openstreetmap.org/?mlat="&amp;MID(A36,1,9)&amp;"&amp;mlon="&amp;MID(B36,1,8)&amp;"#map=18/"&amp;MID(A36,1,9)&amp;"/"&amp;MID(B36,1,8)</f>
        <v>https://www.openstreetmap.org/?mlat=53.06162&amp;mlon=8.94897#map=18/53.06162/8.94897</v>
      </c>
      <c r="M36" s="8" t="str">
        <f aca="false">"https://opentopomap.org/#marker=17/"&amp;MID(A36,1,9)&amp;"/"&amp;MID(B36,1,8)</f>
        <v>https://opentopomap.org/#marker=17/53.06162/8.94897</v>
      </c>
    </row>
    <row r="37" customFormat="false" ht="14.15" hidden="false" customHeight="true" outlineLevel="0" collapsed="false">
      <c r="A37" s="7" t="s">
        <v>587</v>
      </c>
      <c r="B37" s="7" t="s">
        <v>687</v>
      </c>
      <c r="C37" s="14" t="s">
        <v>688</v>
      </c>
      <c r="D37" s="8" t="str">
        <f aca="false">"Ellen "&amp;F37</f>
        <v>Ellen 67</v>
      </c>
      <c r="E37" s="8" t="str">
        <f aca="false">G37&amp;", "&amp;H37&amp;", "&amp;I37</f>
        <v>Blanke, Herm., Armenvogt</v>
      </c>
      <c r="F37" s="15" t="n">
        <v>67</v>
      </c>
      <c r="G37" s="8" t="s">
        <v>689</v>
      </c>
      <c r="H37" s="8" t="s">
        <v>86</v>
      </c>
      <c r="I37" s="8" t="s">
        <v>690</v>
      </c>
      <c r="J37" s="8"/>
      <c r="K37" s="7" t="s">
        <v>691</v>
      </c>
      <c r="L37" s="8" t="str">
        <f aca="false">"https://www.openstreetmap.org/?mlat="&amp;MID(A37,1,9)&amp;"&amp;mlon="&amp;MID(B37,1,8)&amp;"#map=18/"&amp;MID(A37,1,9)&amp;"/"&amp;MID(B37,1,8)</f>
        <v>https://www.openstreetmap.org/?mlat=53.07191&amp;mlon=8.94419#map=18/53.07191/8.94419</v>
      </c>
      <c r="M37" s="8" t="str">
        <f aca="false">"https://opentopomap.org/#marker=17/"&amp;MID(A37,1,9)&amp;"/"&amp;MID(B37,1,8)</f>
        <v>https://opentopomap.org/#marker=17/53.07191/8.94419</v>
      </c>
    </row>
    <row r="38" customFormat="false" ht="14.15" hidden="false" customHeight="true" outlineLevel="0" collapsed="false">
      <c r="A38" s="7" t="s">
        <v>752</v>
      </c>
      <c r="B38" s="7" t="s">
        <v>753</v>
      </c>
      <c r="C38" s="14" t="s">
        <v>754</v>
      </c>
      <c r="D38" s="8" t="str">
        <f aca="false">"Ellen "&amp;F38</f>
        <v>Ellen 78</v>
      </c>
      <c r="E38" s="8" t="str">
        <f aca="false">G38&amp;", "&amp;H38&amp;", "&amp;I38</f>
        <v>Blanke, Joh., Arbeiter</v>
      </c>
      <c r="F38" s="15" t="n">
        <v>78</v>
      </c>
      <c r="G38" s="8" t="s">
        <v>689</v>
      </c>
      <c r="H38" s="8" t="s">
        <v>79</v>
      </c>
      <c r="I38" s="8" t="s">
        <v>124</v>
      </c>
      <c r="J38" s="8"/>
      <c r="K38" s="7" t="s">
        <v>755</v>
      </c>
      <c r="L38" s="8" t="str">
        <f aca="false">"https://www.openstreetmap.org/?mlat="&amp;MID(A38,1,9)&amp;"&amp;mlon="&amp;MID(B38,1,8)&amp;"#map=18/"&amp;MID(A38,1,9)&amp;"/"&amp;MID(B38,1,8)</f>
        <v>https://www.openstreetmap.org/?mlat=53.06162&amp;mlon=8.94897#map=18/53.06162/8.94897</v>
      </c>
      <c r="M38" s="8" t="str">
        <f aca="false">"https://opentopomap.org/#marker=17/"&amp;MID(A38,1,9)&amp;"/"&amp;MID(B38,1,8)</f>
        <v>https://opentopomap.org/#marker=17/53.06162/8.94897</v>
      </c>
    </row>
    <row r="39" customFormat="false" ht="14.15" hidden="false" customHeight="true" outlineLevel="0" collapsed="false">
      <c r="A39" s="7" t="s">
        <v>1045</v>
      </c>
      <c r="B39" s="7" t="s">
        <v>1046</v>
      </c>
      <c r="C39" s="14" t="s">
        <v>1047</v>
      </c>
      <c r="D39" s="8" t="str">
        <f aca="false">"Osterholz "&amp;F39</f>
        <v>Osterholz 33b</v>
      </c>
      <c r="E39" s="8" t="str">
        <f aca="false">G39&amp;", "&amp;H39</f>
        <v>Block, Katharine</v>
      </c>
      <c r="F39" s="15" t="s">
        <v>1048</v>
      </c>
      <c r="G39" s="8" t="s">
        <v>1049</v>
      </c>
      <c r="H39" s="8" t="s">
        <v>1050</v>
      </c>
      <c r="I39" s="8"/>
      <c r="J39" s="8"/>
      <c r="K39" s="7" t="s">
        <v>1051</v>
      </c>
      <c r="L39" s="8" t="str">
        <f aca="false">"https://www.openstreetmap.org/?mlat="&amp;MID(A39,1,9)&amp;"&amp;mlon="&amp;MID(B39,1,8)&amp;"#map=18/"&amp;MID(A39,1,9)&amp;"/"&amp;MID(B39,1,8)</f>
        <v>https://www.openstreetmap.org/?mlat=53.058232&amp;mlon=8.941337#map=18/53.058232/8.941337</v>
      </c>
      <c r="M39" s="8" t="str">
        <f aca="false">"https://opentopomap.org/#marker=17/"&amp;MID(A39,1,9)&amp;"/"&amp;MID(B39,1,8)</f>
        <v>https://opentopomap.org/#marker=17/53.058232/8.941337</v>
      </c>
    </row>
    <row r="40" customFormat="false" ht="14.15" hidden="false" customHeight="true" outlineLevel="0" collapsed="false">
      <c r="A40" s="7" t="s">
        <v>557</v>
      </c>
      <c r="B40" s="7" t="s">
        <v>558</v>
      </c>
      <c r="C40" s="14" t="s">
        <v>559</v>
      </c>
      <c r="D40" s="8" t="str">
        <f aca="false">"Ellen "&amp;F40</f>
        <v>Ellen 41g</v>
      </c>
      <c r="E40" s="8" t="str">
        <f aca="false">G40&amp;", "&amp;H40&amp;", "&amp;I40&amp;"ei"</f>
        <v>Blome, Arnold, Bäckerei</v>
      </c>
      <c r="F40" s="15" t="s">
        <v>560</v>
      </c>
      <c r="G40" s="8" t="s">
        <v>537</v>
      </c>
      <c r="H40" s="8" t="s">
        <v>538</v>
      </c>
      <c r="I40" s="8" t="s">
        <v>561</v>
      </c>
      <c r="J40" s="8"/>
      <c r="K40" s="7" t="s">
        <v>562</v>
      </c>
      <c r="L40" s="8" t="str">
        <f aca="false">"https://www.openstreetmap.org/?mlat="&amp;MID(A40,1,9)&amp;"&amp;mlon="&amp;MID(B40,1,8)&amp;"#map=18/"&amp;MID(A40,1,9)&amp;"/"&amp;MID(B40,1,8)</f>
        <v>https://www.openstreetmap.org/?mlat=53.07317&amp;mlon=8.93635#map=18/53.07317/8.93635</v>
      </c>
      <c r="M40" s="8" t="str">
        <f aca="false">"https://opentopomap.org/#marker=17/"&amp;MID(A40,1,9)&amp;"/"&amp;MID(B40,1,8)</f>
        <v>https://opentopomap.org/#marker=17/53.07317/8.93635</v>
      </c>
    </row>
    <row r="41" customFormat="false" ht="14.15" hidden="false" customHeight="true" outlineLevel="0" collapsed="false">
      <c r="A41" s="7" t="s">
        <v>533</v>
      </c>
      <c r="B41" s="7" t="s">
        <v>534</v>
      </c>
      <c r="C41" s="14" t="s">
        <v>535</v>
      </c>
      <c r="D41" s="8" t="str">
        <f aca="false">"Ellen "&amp;F41</f>
        <v>Ellen 41e</v>
      </c>
      <c r="E41" s="8" t="str">
        <f aca="false">G41&amp;", "&amp;H41&amp;", "&amp;I41</f>
        <v>Blome, Arnold, Wirt</v>
      </c>
      <c r="F41" s="15" t="s">
        <v>536</v>
      </c>
      <c r="G41" s="8" t="s">
        <v>537</v>
      </c>
      <c r="H41" s="8" t="s">
        <v>538</v>
      </c>
      <c r="I41" s="8" t="s">
        <v>484</v>
      </c>
      <c r="J41" s="8"/>
      <c r="K41" s="7" t="s">
        <v>539</v>
      </c>
      <c r="L41" s="8" t="str">
        <f aca="false">"https://www.openstreetmap.org/?mlat="&amp;MID(A41,1,9)&amp;"&amp;mlon="&amp;MID(B41,1,8)&amp;"#map=18/"&amp;MID(A41,1,9)&amp;"/"&amp;MID(B41,1,8)</f>
        <v>https://www.openstreetmap.org/?mlat=53.07289&amp;mlon=8.93627#map=18/53.07289/8.93627</v>
      </c>
      <c r="M41" s="8" t="str">
        <f aca="false">"https://opentopomap.org/#marker=17/"&amp;MID(A41,1,9)&amp;"/"&amp;MID(B41,1,8)</f>
        <v>https://opentopomap.org/#marker=17/53.07289/8.93627</v>
      </c>
    </row>
    <row r="42" customFormat="false" ht="14.15" hidden="false" customHeight="true" outlineLevel="0" collapsed="false">
      <c r="A42" s="7" t="s">
        <v>1059</v>
      </c>
      <c r="B42" s="7" t="s">
        <v>1060</v>
      </c>
      <c r="C42" s="14" t="s">
        <v>1061</v>
      </c>
      <c r="D42" s="8" t="str">
        <f aca="false">"Osterholz "&amp;F42</f>
        <v>Osterholz 33d</v>
      </c>
      <c r="E42" s="8" t="str">
        <f aca="false">G42&amp;", "&amp;H42&amp;", "&amp;I42</f>
        <v>Blome, Hinr., Arbeiter</v>
      </c>
      <c r="F42" s="15" t="s">
        <v>1062</v>
      </c>
      <c r="G42" s="8" t="s">
        <v>537</v>
      </c>
      <c r="H42" s="8" t="s">
        <v>116</v>
      </c>
      <c r="I42" s="8" t="s">
        <v>124</v>
      </c>
      <c r="J42" s="8"/>
      <c r="K42" s="7" t="s">
        <v>1063</v>
      </c>
      <c r="L42" s="8" t="str">
        <f aca="false">"https://www.openstreetmap.org/?mlat="&amp;MID(A42,1,9)&amp;"&amp;mlon="&amp;MID(B42,1,8)&amp;"#map=18/"&amp;MID(A42,1,9)&amp;"/"&amp;MID(B42,1,8)</f>
        <v>https://www.openstreetmap.org/?mlat=53.05824&amp;mlon=8.94185#map=18/53.05824/8.94185</v>
      </c>
      <c r="M42" s="8" t="str">
        <f aca="false">"https://opentopomap.org/#marker=17/"&amp;MID(A42,1,9)&amp;"/"&amp;MID(B42,1,8)</f>
        <v>https://opentopomap.org/#marker=17/53.05824/8.94185</v>
      </c>
    </row>
    <row r="43" customFormat="false" ht="14.15" hidden="false" customHeight="true" outlineLevel="0" collapsed="false">
      <c r="A43" s="7" t="s">
        <v>1760</v>
      </c>
      <c r="B43" s="7" t="s">
        <v>1761</v>
      </c>
      <c r="C43" s="14" t="s">
        <v>1762</v>
      </c>
      <c r="D43" s="8" t="str">
        <f aca="false">"Schevemoor "&amp;F43</f>
        <v>Schevemoor 15t</v>
      </c>
      <c r="E43" s="8" t="str">
        <f aca="false">G43&amp;", "&amp;H43&amp;", "&amp;I43</f>
        <v>Blome, Hinr., Arbeiter</v>
      </c>
      <c r="F43" s="15" t="s">
        <v>1763</v>
      </c>
      <c r="G43" s="8" t="s">
        <v>537</v>
      </c>
      <c r="H43" s="8" t="s">
        <v>116</v>
      </c>
      <c r="I43" s="8" t="s">
        <v>124</v>
      </c>
      <c r="J43" s="8"/>
      <c r="K43" s="7" t="s">
        <v>1764</v>
      </c>
      <c r="L43" s="8" t="str">
        <f aca="false">"https://www.openstreetmap.org/?mlat="&amp;MID(A43,1,9)&amp;"&amp;mlon="&amp;MID(B43,1,8)&amp;"#map=18/"&amp;MID(A43,1,9)&amp;"/"&amp;MID(B43,1,8)</f>
        <v>https://www.openstreetmap.org/?mlat=53.07578&amp;mlon=8.94711#map=18/53.07578/8.94711</v>
      </c>
      <c r="M43" s="8" t="str">
        <f aca="false">"https://opentopomap.org/#marker=17/"&amp;MID(A43,1,9)&amp;"/"&amp;MID(B43,1,8)</f>
        <v>https://opentopomap.org/#marker=17/53.07578/8.94711</v>
      </c>
    </row>
    <row r="44" customFormat="false" ht="14.15" hidden="false" customHeight="true" outlineLevel="0" collapsed="false">
      <c r="A44" s="7" t="s">
        <v>582</v>
      </c>
      <c r="B44" s="7" t="s">
        <v>583</v>
      </c>
      <c r="C44" s="14" t="s">
        <v>584</v>
      </c>
      <c r="D44" s="8" t="str">
        <f aca="false">"Ellen "&amp;F44</f>
        <v>Ellen 42e</v>
      </c>
      <c r="E44" s="8" t="str">
        <f aca="false">G44&amp;", "&amp;H44&amp;", "&amp;I44</f>
        <v>Blome, Hinr., Maurer</v>
      </c>
      <c r="F44" s="15" t="s">
        <v>585</v>
      </c>
      <c r="G44" s="8" t="s">
        <v>537</v>
      </c>
      <c r="H44" s="8" t="s">
        <v>116</v>
      </c>
      <c r="I44" s="8" t="s">
        <v>109</v>
      </c>
      <c r="J44" s="8"/>
      <c r="K44" s="7" t="s">
        <v>586</v>
      </c>
      <c r="L44" s="8" t="str">
        <f aca="false">"https://www.openstreetmap.org/?mlat="&amp;MID(A44,1,9)&amp;"&amp;mlon="&amp;MID(B44,1,8)&amp;"#map=18/"&amp;MID(A44,1,9)&amp;"/"&amp;MID(B44,1,8)</f>
        <v>https://www.openstreetmap.org/?mlat=53.07276&amp;mlon=8.93562#map=18/53.07276/8.93562</v>
      </c>
      <c r="M44" s="8" t="str">
        <f aca="false">"https://opentopomap.org/#marker=17/"&amp;MID(A44,1,9)&amp;"/"&amp;MID(B44,1,8)</f>
        <v>https://opentopomap.org/#marker=17/53.07276/8.93562</v>
      </c>
    </row>
    <row r="45" customFormat="false" ht="14.15" hidden="false" customHeight="true" outlineLevel="0" collapsed="false">
      <c r="A45" s="7" t="s">
        <v>911</v>
      </c>
      <c r="B45" s="7" t="s">
        <v>912</v>
      </c>
      <c r="C45" s="14" t="s">
        <v>913</v>
      </c>
      <c r="D45" s="8" t="str">
        <f aca="false">"Osterholz "&amp;F45</f>
        <v>Osterholz 12</v>
      </c>
      <c r="E45" s="8" t="str">
        <f aca="false">G45&amp;", "&amp;H45&amp;", "&amp;I45</f>
        <v>Bohlmann, Herm., Landmann</v>
      </c>
      <c r="F45" s="15" t="n">
        <v>12</v>
      </c>
      <c r="G45" s="8" t="s">
        <v>914</v>
      </c>
      <c r="H45" s="8" t="s">
        <v>86</v>
      </c>
      <c r="I45" s="8" t="s">
        <v>80</v>
      </c>
      <c r="J45" s="8"/>
      <c r="K45" s="7" t="s">
        <v>915</v>
      </c>
      <c r="L45" s="8" t="str">
        <f aca="false">"https://www.openstreetmap.org/?mlat="&amp;MID(A45,1,9)&amp;"&amp;mlon="&amp;MID(B45,1,8)&amp;"#map=18/"&amp;MID(A45,1,9)&amp;"/"&amp;MID(B45,1,8)</f>
        <v>https://www.openstreetmap.org/?mlat=53.05757&amp;mlon=8.92911#map=18/53.05757/8.92911</v>
      </c>
      <c r="M45" s="8" t="str">
        <f aca="false">"https://opentopomap.org/#marker=17/"&amp;MID(A45,1,9)&amp;"/"&amp;MID(B45,1,8)</f>
        <v>https://opentopomap.org/#marker=17/53.05757/8.92911</v>
      </c>
    </row>
    <row r="46" customFormat="false" ht="14.15" hidden="false" customHeight="true" outlineLevel="0" collapsed="false">
      <c r="A46" s="7" t="s">
        <v>911</v>
      </c>
      <c r="B46" s="7" t="s">
        <v>912</v>
      </c>
      <c r="C46" s="14" t="s">
        <v>913</v>
      </c>
      <c r="D46" s="8" t="str">
        <f aca="false">"Osterholz "&amp;F46</f>
        <v>Osterholz 12</v>
      </c>
      <c r="E46" s="8" t="str">
        <f aca="false">G46&amp;", "&amp;H46&amp;", "&amp;I46</f>
        <v>Bohlmann, Joh., Landmann</v>
      </c>
      <c r="F46" s="15" t="n">
        <v>12</v>
      </c>
      <c r="G46" s="8" t="s">
        <v>914</v>
      </c>
      <c r="H46" s="8" t="s">
        <v>79</v>
      </c>
      <c r="I46" s="8" t="s">
        <v>80</v>
      </c>
      <c r="J46" s="8"/>
      <c r="K46" s="7" t="s">
        <v>915</v>
      </c>
      <c r="L46" s="8" t="str">
        <f aca="false">"https://www.openstreetmap.org/?mlat="&amp;MID(A46,1,9)&amp;"&amp;mlon="&amp;MID(B46,1,8)&amp;"#map=18/"&amp;MID(A46,1,9)&amp;"/"&amp;MID(B46,1,8)</f>
        <v>https://www.openstreetmap.org/?mlat=53.05757&amp;mlon=8.92911#map=18/53.05757/8.92911</v>
      </c>
      <c r="M46" s="8" t="str">
        <f aca="false">"https://opentopomap.org/#marker=17/"&amp;MID(A46,1,9)&amp;"/"&amp;MID(B46,1,8)</f>
        <v>https://opentopomap.org/#marker=17/53.05757/8.92911</v>
      </c>
    </row>
    <row r="47" customFormat="false" ht="14.15" hidden="false" customHeight="true" outlineLevel="0" collapsed="false">
      <c r="A47" s="7" t="s">
        <v>892</v>
      </c>
      <c r="B47" s="7" t="s">
        <v>893</v>
      </c>
      <c r="C47" s="14" t="s">
        <v>894</v>
      </c>
      <c r="D47" s="8" t="str">
        <f aca="false">"Osterholz "&amp;F47</f>
        <v>Osterholz 8</v>
      </c>
      <c r="E47" s="8" t="str">
        <f aca="false">G47&amp;", "&amp;H47&amp;", "&amp;I47</f>
        <v>Bollmann, Herm., Landmann</v>
      </c>
      <c r="F47" s="15" t="n">
        <v>8</v>
      </c>
      <c r="G47" s="8" t="s">
        <v>895</v>
      </c>
      <c r="H47" s="8" t="s">
        <v>86</v>
      </c>
      <c r="I47" s="8" t="s">
        <v>80</v>
      </c>
      <c r="J47" s="8"/>
      <c r="K47" s="7" t="s">
        <v>896</v>
      </c>
      <c r="L47" s="8" t="str">
        <f aca="false">"https://www.openstreetmap.org/?mlat="&amp;MID(A47,1,9)&amp;"&amp;mlon="&amp;MID(B47,1,8)&amp;"#map=18/"&amp;MID(A47,1,9)&amp;"/"&amp;MID(B47,1,8)</f>
        <v>https://www.openstreetmap.org/?mlat=53.05792&amp;mlon=8.92444#map=18/53.05792/8.92444</v>
      </c>
      <c r="M47" s="8" t="str">
        <f aca="false">"https://opentopomap.org/#marker=17/"&amp;MID(A47,1,9)&amp;"/"&amp;MID(B47,1,8)</f>
        <v>https://opentopomap.org/#marker=17/53.05792/8.92444</v>
      </c>
    </row>
    <row r="48" customFormat="false" ht="14.15" hidden="false" customHeight="true" outlineLevel="0" collapsed="false">
      <c r="A48" s="7" t="s">
        <v>260</v>
      </c>
      <c r="B48" s="7" t="s">
        <v>261</v>
      </c>
      <c r="C48" s="14" t="s">
        <v>262</v>
      </c>
      <c r="D48" s="8" t="str">
        <f aca="false">"Ellen "&amp;F48</f>
        <v>Ellen 16</v>
      </c>
      <c r="E48" s="8" t="str">
        <f aca="false">G48&amp;", "&amp;H48&amp;", "&amp;I48</f>
        <v>Bolte, Richard, Dr., Oberarzt</v>
      </c>
      <c r="F48" s="15" t="n">
        <v>16</v>
      </c>
      <c r="G48" s="8" t="s">
        <v>266</v>
      </c>
      <c r="H48" s="8" t="s">
        <v>267</v>
      </c>
      <c r="I48" s="8" t="s">
        <v>268</v>
      </c>
      <c r="J48" s="8" t="s">
        <v>246</v>
      </c>
      <c r="K48" s="7" t="s">
        <v>265</v>
      </c>
      <c r="L48" s="8" t="str">
        <f aca="false">"https://www.openstreetmap.org/?mlat="&amp;MID(A48,1,9)&amp;"&amp;mlon="&amp;MID(B48,1,8)&amp;"#map=18/"&amp;MID(A48,1,9)&amp;"/"&amp;MID(B48,1,8)</f>
        <v>https://www.openstreetmap.org/?mlat=53.06476&amp;mlon=8.93535#map=18/53.06476/8.93535</v>
      </c>
      <c r="M48" s="8" t="str">
        <f aca="false">"https://opentopomap.org/#marker=17/"&amp;MID(A48,1,9)&amp;"/"&amp;MID(B48,1,8)</f>
        <v>https://opentopomap.org/#marker=17/53.06476/8.93535</v>
      </c>
    </row>
    <row r="49" customFormat="false" ht="14.15" hidden="false" customHeight="true" outlineLevel="0" collapsed="false">
      <c r="A49" s="7" t="s">
        <v>396</v>
      </c>
      <c r="B49" s="7" t="s">
        <v>397</v>
      </c>
      <c r="C49" s="14" t="s">
        <v>398</v>
      </c>
      <c r="D49" s="8" t="str">
        <f aca="false">"Ellen "&amp;F49</f>
        <v>Ellen 31</v>
      </c>
      <c r="E49" s="8" t="str">
        <f aca="false">G49&amp;", "&amp;H49&amp;", "&amp;I49</f>
        <v>Borchers, Herm., Arbeiter</v>
      </c>
      <c r="F49" s="15" t="n">
        <v>31</v>
      </c>
      <c r="G49" s="8" t="s">
        <v>399</v>
      </c>
      <c r="H49" s="8" t="s">
        <v>86</v>
      </c>
      <c r="I49" s="8" t="s">
        <v>124</v>
      </c>
      <c r="J49" s="8"/>
      <c r="K49" s="7" t="s">
        <v>400</v>
      </c>
      <c r="L49" s="8" t="str">
        <f aca="false">"https://www.openstreetmap.org/?mlat="&amp;MID(A49,1,9)&amp;"&amp;mlon="&amp;MID(B49,1,8)&amp;"#map=18/"&amp;MID(A49,1,9)&amp;"/"&amp;MID(B49,1,8)</f>
        <v>https://www.openstreetmap.org/?mlat=53.070749&amp;mlon=8.94064#map=18/53.070749/8.94064</v>
      </c>
      <c r="M49" s="8" t="str">
        <f aca="false">"https://opentopomap.org/#marker=17/"&amp;MID(A49,1,9)&amp;"/"&amp;MID(B49,1,8)</f>
        <v>https://opentopomap.org/#marker=17/53.070749/8.94064</v>
      </c>
    </row>
    <row r="50" customFormat="false" ht="14.15" hidden="false" customHeight="true" outlineLevel="0" collapsed="false">
      <c r="A50" s="7" t="s">
        <v>185</v>
      </c>
      <c r="B50" s="7" t="s">
        <v>186</v>
      </c>
      <c r="C50" s="14" t="s">
        <v>187</v>
      </c>
      <c r="D50" s="8" t="str">
        <f aca="false">"Ellen "&amp;F50</f>
        <v>Ellen 7</v>
      </c>
      <c r="E50" s="8" t="str">
        <f aca="false">G50&amp;", "&amp;H50&amp;", "&amp;I50</f>
        <v>Bösche, Diedr., Landmann</v>
      </c>
      <c r="F50" s="15" t="n">
        <v>7</v>
      </c>
      <c r="G50" s="8" t="s">
        <v>188</v>
      </c>
      <c r="H50" s="8" t="s">
        <v>123</v>
      </c>
      <c r="I50" s="8" t="s">
        <v>80</v>
      </c>
      <c r="J50" s="8"/>
      <c r="K50" s="7" t="s">
        <v>189</v>
      </c>
      <c r="L50" s="8" t="str">
        <f aca="false">"https://www.openstreetmap.org/?mlat="&amp;MID(A50,1,9)&amp;"&amp;mlon="&amp;MID(B50,1,8)&amp;"#map=18/"&amp;MID(A50,1,9)&amp;"/"&amp;MID(B50,1,8)</f>
        <v>https://www.openstreetmap.org/?mlat=53.071095&amp;mlon=8.924268#map=18/53.071095/8.924268</v>
      </c>
      <c r="M50" s="8" t="str">
        <f aca="false">"https://opentopomap.org/#marker=17/"&amp;MID(A50,1,9)&amp;"/"&amp;MID(B50,1,8)</f>
        <v>https://opentopomap.org/#marker=17/53.071095/8.924268</v>
      </c>
    </row>
    <row r="51" customFormat="false" ht="14.15" hidden="false" customHeight="true" outlineLevel="0" collapsed="false">
      <c r="A51" s="7" t="s">
        <v>313</v>
      </c>
      <c r="B51" s="7" t="s">
        <v>314</v>
      </c>
      <c r="C51" s="14" t="s">
        <v>315</v>
      </c>
      <c r="D51" s="8" t="str">
        <f aca="false">"Ellen "&amp;F51</f>
        <v>Ellen 18c</v>
      </c>
      <c r="E51" s="8" t="str">
        <f aca="false">G51&amp;", "&amp;H51&amp;", "&amp;I51</f>
        <v>Bösche, Heinr., Zimmermann</v>
      </c>
      <c r="F51" s="15" t="s">
        <v>316</v>
      </c>
      <c r="G51" s="8" t="s">
        <v>188</v>
      </c>
      <c r="H51" s="8" t="s">
        <v>108</v>
      </c>
      <c r="I51" s="8" t="s">
        <v>317</v>
      </c>
      <c r="J51" s="8"/>
      <c r="K51" s="7" t="s">
        <v>318</v>
      </c>
      <c r="L51" s="8" t="str">
        <f aca="false">"https://www.openstreetmap.org/?mlat="&amp;MID(A51,1,9)&amp;"&amp;mlon="&amp;MID(B51,1,8)&amp;"#map=18/"&amp;MID(A51,1,9)&amp;"/"&amp;MID(B51,1,8)</f>
        <v>https://www.openstreetmap.org/?mlat=53.07104&amp;mlon=8.93712#map=18/53.07104/8.93712</v>
      </c>
      <c r="M51" s="8" t="str">
        <f aca="false">"https://opentopomap.org/#marker=17/"&amp;MID(A51,1,9)&amp;"/"&amp;MID(B51,1,8)</f>
        <v>https://opentopomap.org/#marker=17/53.07104/8.93712</v>
      </c>
    </row>
    <row r="52" customFormat="false" ht="14.15" hidden="false" customHeight="true" outlineLevel="0" collapsed="false">
      <c r="A52" s="7" t="s">
        <v>1641</v>
      </c>
      <c r="B52" s="7" t="s">
        <v>1642</v>
      </c>
      <c r="C52" s="14" t="s">
        <v>1643</v>
      </c>
      <c r="D52" s="8" t="str">
        <f aca="false">"Schevemoor "&amp;F52</f>
        <v>Schevemoor 13</v>
      </c>
      <c r="E52" s="8" t="str">
        <f aca="false">G52&amp;", "&amp;H52&amp;", "&amp;I52</f>
        <v>Boschen, Aug., Arbeiter</v>
      </c>
      <c r="F52" s="15" t="n">
        <v>13</v>
      </c>
      <c r="G52" s="8" t="s">
        <v>364</v>
      </c>
      <c r="H52" s="8" t="s">
        <v>93</v>
      </c>
      <c r="I52" s="8" t="s">
        <v>124</v>
      </c>
      <c r="J52" s="8"/>
      <c r="K52" s="7" t="s">
        <v>1644</v>
      </c>
      <c r="L52" s="8" t="str">
        <f aca="false">"https://www.openstreetmap.org/?mlat="&amp;MID(A52,1,9)&amp;"&amp;mlon="&amp;MID(B52,1,8)&amp;"#map=18/"&amp;MID(A52,1,9)&amp;"/"&amp;MID(B52,1,8)</f>
        <v>https://www.openstreetmap.org/?mlat=53.074616&amp;mlon=8.949637#map=18/53.074616/8.949637</v>
      </c>
      <c r="M52" s="8" t="str">
        <f aca="false">"https://opentopomap.org/#marker=17/"&amp;MID(A52,1,9)&amp;"/"&amp;MID(B52,1,8)</f>
        <v>https://opentopomap.org/#marker=17/53.074616/8.949637</v>
      </c>
    </row>
    <row r="53" customFormat="false" ht="14.15" hidden="false" customHeight="true" outlineLevel="0" collapsed="false">
      <c r="A53" s="7" t="s">
        <v>360</v>
      </c>
      <c r="B53" s="7" t="s">
        <v>361</v>
      </c>
      <c r="C53" s="14" t="s">
        <v>362</v>
      </c>
      <c r="D53" s="8" t="str">
        <f aca="false">"Ellen "&amp;F53</f>
        <v>Ellen 24a</v>
      </c>
      <c r="E53" s="8" t="str">
        <f aca="false">G53&amp;", "&amp;H53&amp;", "&amp;I53</f>
        <v>Boschen, Friedr., Arbeiter</v>
      </c>
      <c r="F53" s="15" t="s">
        <v>363</v>
      </c>
      <c r="G53" s="8" t="s">
        <v>364</v>
      </c>
      <c r="H53" s="8" t="s">
        <v>365</v>
      </c>
      <c r="I53" s="8" t="s">
        <v>124</v>
      </c>
      <c r="J53" s="8"/>
      <c r="K53" s="7" t="s">
        <v>366</v>
      </c>
      <c r="L53" s="8" t="str">
        <f aca="false">"https://www.openstreetmap.org/?mlat="&amp;MID(A53,1,9)&amp;"&amp;mlon="&amp;MID(B53,1,8)&amp;"#map=18/"&amp;MID(A53,1,9)&amp;"/"&amp;MID(B53,1,8)</f>
        <v>https://www.openstreetmap.org/?mlat=53.07034&amp;mlon=8.94155#map=18/53.07034/8.94155</v>
      </c>
      <c r="M53" s="8" t="str">
        <f aca="false">"https://opentopomap.org/#marker=17/"&amp;MID(A53,1,9)&amp;"/"&amp;MID(B53,1,8)</f>
        <v>https://opentopomap.org/#marker=17/53.07034/8.94155</v>
      </c>
    </row>
    <row r="54" customFormat="false" ht="14.15" hidden="false" customHeight="true" outlineLevel="0" collapsed="false">
      <c r="A54" s="7" t="s">
        <v>592</v>
      </c>
      <c r="B54" s="7" t="s">
        <v>593</v>
      </c>
      <c r="C54" s="14" t="s">
        <v>594</v>
      </c>
      <c r="D54" s="8" t="str">
        <f aca="false">"Ellen "&amp;F54</f>
        <v>Ellen 44</v>
      </c>
      <c r="E54" s="8" t="str">
        <f aca="false">G54&amp;", "&amp;H54&amp;", "&amp;I54</f>
        <v>Boschen, Friedr., Arbeiter</v>
      </c>
      <c r="F54" s="15" t="n">
        <v>44</v>
      </c>
      <c r="G54" s="8" t="s">
        <v>364</v>
      </c>
      <c r="H54" s="8" t="s">
        <v>365</v>
      </c>
      <c r="I54" s="8" t="s">
        <v>124</v>
      </c>
      <c r="J54" s="8"/>
      <c r="K54" s="7" t="s">
        <v>595</v>
      </c>
      <c r="L54" s="8" t="str">
        <f aca="false">"https://www.openstreetmap.org/?mlat="&amp;MID(A54,1,9)&amp;"&amp;mlon="&amp;MID(B54,1,8)&amp;"#map=18/"&amp;MID(A54,1,9)&amp;"/"&amp;MID(B54,1,8)</f>
        <v>https://www.openstreetmap.org/?mlat=53.071034&amp;mlon=8.940988#map=18/53.071034/8.940988</v>
      </c>
      <c r="M54" s="8" t="str">
        <f aca="false">"https://opentopomap.org/#marker=17/"&amp;MID(A54,1,9)&amp;"/"&amp;MID(B54,1,8)</f>
        <v>https://opentopomap.org/#marker=17/53.071034/8.940988</v>
      </c>
    </row>
    <row r="55" customFormat="false" ht="14.15" hidden="false" customHeight="true" outlineLevel="0" collapsed="false">
      <c r="A55" s="7" t="s">
        <v>1094</v>
      </c>
      <c r="B55" s="7" t="s">
        <v>683</v>
      </c>
      <c r="C55" s="14" t="s">
        <v>1095</v>
      </c>
      <c r="D55" s="8" t="str">
        <f aca="false">"Osterholz "&amp;F55</f>
        <v>Osterholz 40</v>
      </c>
      <c r="E55" s="8" t="str">
        <f aca="false">G55&amp;", "&amp;H55&amp;", "&amp;I55</f>
        <v>Boschen, Georg, Arbeiter</v>
      </c>
      <c r="F55" s="15" t="n">
        <v>40</v>
      </c>
      <c r="G55" s="8" t="s">
        <v>364</v>
      </c>
      <c r="H55" s="8" t="s">
        <v>218</v>
      </c>
      <c r="I55" s="8" t="s">
        <v>124</v>
      </c>
      <c r="J55" s="8"/>
      <c r="K55" s="7" t="s">
        <v>1096</v>
      </c>
      <c r="L55" s="8" t="str">
        <f aca="false">"https://www.openstreetmap.org/?mlat="&amp;MID(A55,1,9)&amp;"&amp;mlon="&amp;MID(B55,1,8)&amp;"#map=18/"&amp;MID(A55,1,9)&amp;"/"&amp;MID(B55,1,8)</f>
        <v>https://www.openstreetmap.org/?mlat=53.05507&amp;mlon=8.94566#map=18/53.05507/8.94566</v>
      </c>
      <c r="M55" s="8" t="str">
        <f aca="false">"https://opentopomap.org/#marker=17/"&amp;MID(A55,1,9)&amp;"/"&amp;MID(B55,1,8)</f>
        <v>https://opentopomap.org/#marker=17/53.05507/8.94566</v>
      </c>
    </row>
    <row r="56" customFormat="false" ht="14.15" hidden="false" customHeight="true" outlineLevel="0" collapsed="false">
      <c r="A56" s="7" t="s">
        <v>1641</v>
      </c>
      <c r="B56" s="7" t="s">
        <v>1642</v>
      </c>
      <c r="C56" s="14" t="s">
        <v>1643</v>
      </c>
      <c r="D56" s="8" t="str">
        <f aca="false">"Schevemoor "&amp;F56</f>
        <v>Schevemoor 13</v>
      </c>
      <c r="E56" s="8" t="str">
        <f aca="false">G56&amp;", "&amp;H56&amp;", "&amp;I56</f>
        <v>Boschen, Hinr., Arbeiter</v>
      </c>
      <c r="F56" s="15" t="n">
        <v>13</v>
      </c>
      <c r="G56" s="8" t="s">
        <v>364</v>
      </c>
      <c r="H56" s="8" t="s">
        <v>116</v>
      </c>
      <c r="I56" s="8" t="s">
        <v>124</v>
      </c>
      <c r="J56" s="8"/>
      <c r="K56" s="7" t="s">
        <v>1644</v>
      </c>
      <c r="L56" s="8" t="str">
        <f aca="false">"https://www.openstreetmap.org/?mlat="&amp;MID(A56,1,9)&amp;"&amp;mlon="&amp;MID(B56,1,8)&amp;"#map=18/"&amp;MID(A56,1,9)&amp;"/"&amp;MID(B56,1,8)</f>
        <v>https://www.openstreetmap.org/?mlat=53.074616&amp;mlon=8.949637#map=18/53.074616/8.949637</v>
      </c>
      <c r="M56" s="8" t="str">
        <f aca="false">"https://opentopomap.org/#marker=17/"&amp;MID(A56,1,9)&amp;"/"&amp;MID(B56,1,8)</f>
        <v>https://opentopomap.org/#marker=17/53.074616/8.949637</v>
      </c>
    </row>
    <row r="57" customFormat="false" ht="14.15" hidden="false" customHeight="true" outlineLevel="0" collapsed="false">
      <c r="A57" s="7" t="s">
        <v>783</v>
      </c>
      <c r="B57" s="7" t="s">
        <v>784</v>
      </c>
      <c r="C57" s="14" t="s">
        <v>785</v>
      </c>
      <c r="D57" s="8" t="str">
        <f aca="false">"Ellen "&amp;F57</f>
        <v>Ellen 84</v>
      </c>
      <c r="E57" s="8" t="str">
        <f aca="false">G57&amp;", "&amp;H57&amp;", "&amp;I57</f>
        <v>Bothe, Carl, Arbeiter</v>
      </c>
      <c r="F57" s="15" t="n">
        <v>84</v>
      </c>
      <c r="G57" s="8" t="s">
        <v>786</v>
      </c>
      <c r="H57" s="8" t="s">
        <v>173</v>
      </c>
      <c r="I57" s="8" t="s">
        <v>124</v>
      </c>
      <c r="J57" s="8"/>
      <c r="K57" s="7" t="s">
        <v>787</v>
      </c>
      <c r="L57" s="8" t="str">
        <f aca="false">"https://www.openstreetmap.org/?mlat="&amp;MID(A57,1,9)&amp;"&amp;mlon="&amp;MID(B57,1,8)&amp;"#map=18/"&amp;MID(A57,1,9)&amp;"/"&amp;MID(B57,1,8)</f>
        <v>https://www.openstreetmap.org/?mlat=53.060431&amp;mlon=8.950375#map=18/53.060431/8.950375</v>
      </c>
      <c r="M57" s="8" t="str">
        <f aca="false">"https://opentopomap.org/#marker=17/"&amp;MID(A57,1,9)&amp;"/"&amp;MID(B57,1,8)</f>
        <v>https://opentopomap.org/#marker=17/53.060431/8.950375</v>
      </c>
    </row>
    <row r="58" customFormat="false" ht="14.15" hidden="false" customHeight="true" outlineLevel="0" collapsed="false">
      <c r="A58" s="7" t="s">
        <v>704</v>
      </c>
      <c r="B58" s="7" t="s">
        <v>705</v>
      </c>
      <c r="C58" s="14" t="s">
        <v>706</v>
      </c>
      <c r="D58" s="8" t="str">
        <f aca="false">"Ellen "&amp;F58</f>
        <v>Ellen 71</v>
      </c>
      <c r="E58" s="8" t="str">
        <f aca="false">G58&amp;", "&amp;H58&amp;", "&amp;I58</f>
        <v>Brandt, Joh., Landmann</v>
      </c>
      <c r="F58" s="15" t="n">
        <v>71</v>
      </c>
      <c r="G58" s="8" t="s">
        <v>707</v>
      </c>
      <c r="H58" s="8" t="s">
        <v>79</v>
      </c>
      <c r="I58" s="8" t="s">
        <v>80</v>
      </c>
      <c r="J58" s="8"/>
      <c r="K58" s="7" t="s">
        <v>708</v>
      </c>
      <c r="L58" s="8" t="str">
        <f aca="false">"https://www.openstreetmap.org/?mlat="&amp;MID(A58,1,9)&amp;"&amp;mlon="&amp;MID(B58,1,8)&amp;"#map=18/"&amp;MID(A58,1,9)&amp;"/"&amp;MID(B58,1,8)</f>
        <v>https://www.openstreetmap.org/?mlat=53.071165&amp;mlon=8.946207#map=18/53.071165/8.946207</v>
      </c>
      <c r="M58" s="8" t="str">
        <f aca="false">"https://opentopomap.org/#marker=17/"&amp;MID(A58,1,9)&amp;"/"&amp;MID(B58,1,8)</f>
        <v>https://opentopomap.org/#marker=17/53.071165/8.946207</v>
      </c>
    </row>
    <row r="59" customFormat="false" ht="14.15" hidden="false" customHeight="true" outlineLevel="0" collapsed="false">
      <c r="A59" s="7" t="s">
        <v>873</v>
      </c>
      <c r="B59" s="7" t="s">
        <v>874</v>
      </c>
      <c r="C59" s="14" t="s">
        <v>875</v>
      </c>
      <c r="D59" s="8" t="str">
        <f aca="false">"Osterholz "&amp;F59</f>
        <v>Osterholz 4d</v>
      </c>
      <c r="E59" s="8" t="str">
        <f aca="false">G59&amp;", "&amp;H59&amp;", "&amp;I59</f>
        <v>Brinkhoff, Herm., Wwe.</v>
      </c>
      <c r="F59" s="15" t="s">
        <v>876</v>
      </c>
      <c r="G59" s="8" t="s">
        <v>877</v>
      </c>
      <c r="H59" s="8" t="s">
        <v>86</v>
      </c>
      <c r="I59" s="8" t="s">
        <v>94</v>
      </c>
      <c r="J59" s="8"/>
      <c r="K59" s="7" t="s">
        <v>878</v>
      </c>
      <c r="L59" s="8" t="str">
        <f aca="false">"https://www.openstreetmap.org/?mlat="&amp;MID(A59,1,9)&amp;"&amp;mlon="&amp;MID(B59,1,8)&amp;"#map=18/"&amp;MID(A59,1,9)&amp;"/"&amp;MID(B59,1,8)</f>
        <v>https://www.openstreetmap.org/?mlat=53.059434&amp;mlon=8.918912#map=18/53.059434/8.918912</v>
      </c>
      <c r="M59" s="8" t="str">
        <f aca="false">"https://opentopomap.org/#marker=17/"&amp;MID(A59,1,9)&amp;"/"&amp;MID(B59,1,8)</f>
        <v>https://opentopomap.org/#marker=17/53.059434/8.918912</v>
      </c>
    </row>
    <row r="60" customFormat="false" ht="14.15" hidden="false" customHeight="true" outlineLevel="0" collapsed="false">
      <c r="A60" s="7" t="s">
        <v>700</v>
      </c>
      <c r="B60" s="7" t="s">
        <v>701</v>
      </c>
      <c r="C60" s="14" t="s">
        <v>702</v>
      </c>
      <c r="D60" s="8" t="str">
        <f aca="false">"Ellen "&amp;F60</f>
        <v>Ellen 70</v>
      </c>
      <c r="E60" s="8" t="str">
        <f aca="false">G60&amp;", "&amp;H60&amp;", "&amp;I60</f>
        <v>Brüning, Alb., Landmann</v>
      </c>
      <c r="F60" s="15" t="n">
        <v>70</v>
      </c>
      <c r="G60" s="8" t="s">
        <v>172</v>
      </c>
      <c r="H60" s="8" t="s">
        <v>433</v>
      </c>
      <c r="I60" s="8" t="s">
        <v>80</v>
      </c>
      <c r="J60" s="8"/>
      <c r="K60" s="7" t="s">
        <v>703</v>
      </c>
      <c r="L60" s="8" t="str">
        <f aca="false">"https://www.openstreetmap.org/?mlat="&amp;MID(A60,1,9)&amp;"&amp;mlon="&amp;MID(B60,1,8)&amp;"#map=18/"&amp;MID(A60,1,9)&amp;"/"&amp;MID(B60,1,8)</f>
        <v>https://www.openstreetmap.org/?mlat=53.071292&amp;mlon=8.946654#map=18/53.071292/8.946654</v>
      </c>
      <c r="M60" s="8" t="str">
        <f aca="false">"https://opentopomap.org/#marker=17/"&amp;MID(A60,1,9)&amp;"/"&amp;MID(B60,1,8)</f>
        <v>https://opentopomap.org/#marker=17/53.071292/8.946654</v>
      </c>
    </row>
    <row r="61" customFormat="false" ht="14.15" hidden="false" customHeight="true" outlineLevel="0" collapsed="false">
      <c r="A61" s="7" t="s">
        <v>170</v>
      </c>
      <c r="B61" s="7" t="s">
        <v>171</v>
      </c>
      <c r="C61" s="14" t="s">
        <v>166</v>
      </c>
      <c r="D61" s="8" t="str">
        <f aca="false">"Ellen "&amp;F61</f>
        <v>Ellen 5</v>
      </c>
      <c r="E61" s="8" t="str">
        <f aca="false">G61&amp;", "&amp;H61&amp;", "&amp;I61</f>
        <v>Brüning, Carl, Arbeiter</v>
      </c>
      <c r="F61" s="15" t="n">
        <v>5</v>
      </c>
      <c r="G61" s="8" t="s">
        <v>172</v>
      </c>
      <c r="H61" s="8" t="s">
        <v>173</v>
      </c>
      <c r="I61" s="8" t="s">
        <v>124</v>
      </c>
      <c r="J61" s="8"/>
      <c r="K61" s="7" t="s">
        <v>174</v>
      </c>
      <c r="L61" s="8" t="str">
        <f aca="false">"https://www.openstreetmap.org/?mlat="&amp;MID(A61,1,9)&amp;"&amp;mlon="&amp;MID(B61,1,8)&amp;"#map=18/"&amp;MID(A61,1,9)&amp;"/"&amp;MID(B61,1,8)</f>
        <v>https://www.openstreetmap.org/?mlat=53.062312&amp;mlon=8.931458#map=18/53.062312/8.931458</v>
      </c>
      <c r="M61" s="8" t="str">
        <f aca="false">"https://opentopomap.org/#marker=17/"&amp;MID(A61,1,9)&amp;"/"&amp;MID(B61,1,8)</f>
        <v>https://opentopomap.org/#marker=17/53.062312/8.931458</v>
      </c>
    </row>
    <row r="62" customFormat="false" ht="14.15" hidden="false" customHeight="true" outlineLevel="0" collapsed="false">
      <c r="A62" s="7" t="s">
        <v>1651</v>
      </c>
      <c r="B62" s="7" t="s">
        <v>1652</v>
      </c>
      <c r="C62" s="14" t="s">
        <v>1653</v>
      </c>
      <c r="D62" s="8" t="str">
        <f aca="false">"Schevemoor "&amp;F62</f>
        <v>Schevemoor 13c</v>
      </c>
      <c r="E62" s="8" t="str">
        <f aca="false">G62&amp;", "&amp;H62&amp;", "&amp;I62</f>
        <v>Brüning, Friedr., Arbeiter</v>
      </c>
      <c r="F62" s="15" t="s">
        <v>1654</v>
      </c>
      <c r="G62" s="8" t="s">
        <v>172</v>
      </c>
      <c r="H62" s="8" t="s">
        <v>365</v>
      </c>
      <c r="I62" s="8" t="s">
        <v>124</v>
      </c>
      <c r="J62" s="8"/>
      <c r="K62" s="7" t="s">
        <v>1655</v>
      </c>
      <c r="L62" s="8" t="str">
        <f aca="false">"https://www.openstreetmap.org/?mlat="&amp;MID(A62,1,9)&amp;"&amp;mlon="&amp;MID(B62,1,8)&amp;"#map=18/"&amp;MID(A62,1,9)&amp;"/"&amp;MID(B62,1,8)</f>
        <v>https://www.openstreetmap.org/?mlat=53.0744&amp;mlon=8.94873#map=18/53.0744/8.94873</v>
      </c>
      <c r="M62" s="8" t="str">
        <f aca="false">"https://opentopomap.org/#marker=17/"&amp;MID(A62,1,9)&amp;"/"&amp;MID(B62,1,8)</f>
        <v>https://opentopomap.org/#marker=17/53.0744/8.94873</v>
      </c>
    </row>
    <row r="63" customFormat="false" ht="14.15" hidden="false" customHeight="true" outlineLevel="0" collapsed="false">
      <c r="A63" s="7" t="s">
        <v>714</v>
      </c>
      <c r="B63" s="7" t="s">
        <v>715</v>
      </c>
      <c r="C63" s="14" t="s">
        <v>716</v>
      </c>
      <c r="D63" s="8" t="str">
        <f aca="false">"Ellen "&amp;F63</f>
        <v>Ellen 72a</v>
      </c>
      <c r="E63" s="8" t="str">
        <f aca="false">G63&amp;", "&amp;H63&amp;", "&amp;I63</f>
        <v>Brüning, Fritz, Landmann</v>
      </c>
      <c r="F63" s="15" t="s">
        <v>717</v>
      </c>
      <c r="G63" s="8" t="s">
        <v>172</v>
      </c>
      <c r="H63" s="8" t="s">
        <v>304</v>
      </c>
      <c r="I63" s="8" t="s">
        <v>80</v>
      </c>
      <c r="J63" s="8"/>
      <c r="K63" s="7" t="s">
        <v>718</v>
      </c>
      <c r="L63" s="8" t="str">
        <f aca="false">"https://www.openstreetmap.org/?mlat="&amp;MID(A63,1,9)&amp;"&amp;mlon="&amp;MID(B63,1,8)&amp;"#map=18/"&amp;MID(A63,1,9)&amp;"/"&amp;MID(B63,1,8)</f>
        <v>https://www.openstreetmap.org/?mlat=53.06738&amp;mlon=8.95044#map=18/53.06738/8.95044</v>
      </c>
      <c r="M63" s="8" t="str">
        <f aca="false">"https://opentopomap.org/#marker=17/"&amp;MID(A63,1,9)&amp;"/"&amp;MID(B63,1,8)</f>
        <v>https://opentopomap.org/#marker=17/53.06738/8.95044</v>
      </c>
    </row>
    <row r="64" customFormat="false" ht="14.15" hidden="false" customHeight="true" outlineLevel="0" collapsed="false">
      <c r="A64" s="7" t="s">
        <v>1628</v>
      </c>
      <c r="B64" s="7" t="s">
        <v>1629</v>
      </c>
      <c r="C64" s="14" t="s">
        <v>1630</v>
      </c>
      <c r="D64" s="8" t="str">
        <f aca="false">"Schevemoor "&amp;F64</f>
        <v>Schevemoor 10</v>
      </c>
      <c r="E64" s="8" t="str">
        <f aca="false">G64&amp;", "&amp;H64&amp;", "&amp;I64</f>
        <v>Brüning, Hinr., Landmann</v>
      </c>
      <c r="F64" s="15" t="n">
        <v>10</v>
      </c>
      <c r="G64" s="8" t="s">
        <v>172</v>
      </c>
      <c r="H64" s="8" t="s">
        <v>116</v>
      </c>
      <c r="I64" s="8" t="s">
        <v>80</v>
      </c>
      <c r="J64" s="8"/>
      <c r="K64" s="7" t="s">
        <v>1631</v>
      </c>
      <c r="L64" s="8" t="str">
        <f aca="false">"https://www.openstreetmap.org/?mlat="&amp;MID(A64,1,9)&amp;"&amp;mlon="&amp;MID(B64,1,8)&amp;"#map=18/"&amp;MID(A64,1,9)&amp;"/"&amp;MID(B64,1,8)</f>
        <v>https://www.openstreetmap.org/?mlat=53.073608&amp;mlon=8.950847#map=18/53.073608/8.950847</v>
      </c>
      <c r="M64" s="8" t="str">
        <f aca="false">"https://opentopomap.org/#marker=17/"&amp;MID(A64,1,9)&amp;"/"&amp;MID(B64,1,8)</f>
        <v>https://opentopomap.org/#marker=17/53.073608/8.950847</v>
      </c>
    </row>
    <row r="65" customFormat="false" ht="14.15" hidden="false" customHeight="true" outlineLevel="0" collapsed="false">
      <c r="A65" s="7" t="s">
        <v>1294</v>
      </c>
      <c r="B65" s="7" t="s">
        <v>1295</v>
      </c>
      <c r="C65" s="14" t="s">
        <v>1296</v>
      </c>
      <c r="D65" s="8" t="str">
        <f aca="false">"Osterholz "&amp;F65</f>
        <v>Osterholz 85</v>
      </c>
      <c r="E65" s="8" t="str">
        <f aca="false">G65&amp;", "&amp;H65&amp;", "&amp;I65</f>
        <v>Brüning, Joh., Landmann</v>
      </c>
      <c r="F65" s="15" t="n">
        <v>85</v>
      </c>
      <c r="G65" s="8" t="s">
        <v>172</v>
      </c>
      <c r="H65" s="8" t="s">
        <v>79</v>
      </c>
      <c r="I65" s="8" t="s">
        <v>80</v>
      </c>
      <c r="J65" s="8"/>
      <c r="K65" s="7" t="s">
        <v>1297</v>
      </c>
      <c r="L65" s="8" t="str">
        <f aca="false">"https://www.openstreetmap.org/?mlat="&amp;MID(A65,1,9)&amp;"&amp;mlon="&amp;MID(B65,1,8)&amp;"#map=18/"&amp;MID(A65,1,9)&amp;"/"&amp;MID(B65,1,8)</f>
        <v>https://www.openstreetmap.org/?mlat=53.06421&amp;mlon=8.95575#map=18/53.06421/8.95575</v>
      </c>
      <c r="M65" s="8" t="str">
        <f aca="false">"https://opentopomap.org/#marker=17/"&amp;MID(A65,1,9)&amp;"/"&amp;MID(B65,1,8)</f>
        <v>https://opentopomap.org/#marker=17/53.06421/8.95575</v>
      </c>
    </row>
    <row r="66" customFormat="false" ht="14.15" hidden="false" customHeight="true" outlineLevel="0" collapsed="false">
      <c r="A66" s="7" t="s">
        <v>847</v>
      </c>
      <c r="B66" s="7" t="s">
        <v>1514</v>
      </c>
      <c r="C66" s="14" t="s">
        <v>1515</v>
      </c>
      <c r="D66" s="8" t="str">
        <f aca="false">"Osterholz "&amp;F66</f>
        <v>Osterholz 113</v>
      </c>
      <c r="E66" s="8" t="str">
        <f aca="false">G66&amp;", "&amp;H66&amp;", "&amp;I66</f>
        <v>Bruns, Carl, Lehrer</v>
      </c>
      <c r="F66" s="15" t="n">
        <v>113</v>
      </c>
      <c r="G66" s="8" t="s">
        <v>319</v>
      </c>
      <c r="H66" s="8" t="s">
        <v>173</v>
      </c>
      <c r="I66" s="8" t="s">
        <v>575</v>
      </c>
      <c r="J66" s="8"/>
      <c r="K66" s="7" t="s">
        <v>1516</v>
      </c>
      <c r="L66" s="8" t="str">
        <f aca="false">"https://www.openstreetmap.org/?mlat="&amp;MID(A66,1,9)&amp;"&amp;mlon="&amp;MID(B66,1,8)&amp;"#map=18/"&amp;MID(A66,1,9)&amp;"/"&amp;MID(B66,1,8)</f>
        <v>https://www.openstreetmap.org/?mlat=53.0594&amp;mlon=8.9271#map=18/53.0594/8.9271</v>
      </c>
      <c r="M66" s="8" t="str">
        <f aca="false">"https://opentopomap.org/#marker=17/"&amp;MID(A66,1,9)&amp;"/"&amp;MID(B66,1,8)</f>
        <v>https://opentopomap.org/#marker=17/53.0594/8.9271</v>
      </c>
    </row>
    <row r="67" customFormat="false" ht="14.15" hidden="false" customHeight="true" outlineLevel="0" collapsed="false">
      <c r="A67" s="7" t="s">
        <v>313</v>
      </c>
      <c r="B67" s="7" t="s">
        <v>314</v>
      </c>
      <c r="C67" s="14" t="s">
        <v>315</v>
      </c>
      <c r="D67" s="8" t="str">
        <f aca="false">"Ellen "&amp;F67</f>
        <v>Ellen 18c</v>
      </c>
      <c r="E67" s="8" t="str">
        <f aca="false">G67&amp;", "&amp;H67&amp;", "&amp;I67</f>
        <v>Bruns, Herm., Krankenpfleger</v>
      </c>
      <c r="F67" s="15" t="s">
        <v>316</v>
      </c>
      <c r="G67" s="8" t="s">
        <v>319</v>
      </c>
      <c r="H67" s="8" t="s">
        <v>86</v>
      </c>
      <c r="I67" s="8" t="s">
        <v>251</v>
      </c>
      <c r="J67" s="8"/>
      <c r="K67" s="7" t="s">
        <v>318</v>
      </c>
      <c r="L67" s="8" t="str">
        <f aca="false">"https://www.openstreetmap.org/?mlat="&amp;MID(A67,1,9)&amp;"&amp;mlon="&amp;MID(B67,1,8)&amp;"#map=18/"&amp;MID(A67,1,9)&amp;"/"&amp;MID(B67,1,8)</f>
        <v>https://www.openstreetmap.org/?mlat=53.07104&amp;mlon=8.93712#map=18/53.07104/8.93712</v>
      </c>
      <c r="M67" s="8" t="str">
        <f aca="false">"https://opentopomap.org/#marker=17/"&amp;MID(A67,1,9)&amp;"/"&amp;MID(B67,1,8)</f>
        <v>https://opentopomap.org/#marker=17/53.07104/8.93712</v>
      </c>
    </row>
    <row r="68" customFormat="false" ht="14.15" hidden="false" customHeight="true" outlineLevel="0" collapsed="false">
      <c r="A68" s="7" t="s">
        <v>1687</v>
      </c>
      <c r="B68" s="7" t="s">
        <v>1365</v>
      </c>
      <c r="C68" s="14" t="s">
        <v>1688</v>
      </c>
      <c r="D68" s="8" t="str">
        <f aca="false">"Schevemoor "&amp;F68</f>
        <v>Schevemoor 15f</v>
      </c>
      <c r="E68" s="8" t="str">
        <f aca="false">G68&amp;", "&amp;H68&amp;", "&amp;I68</f>
        <v>Buchholz, Fritz, Arbeiter</v>
      </c>
      <c r="F68" s="15" t="s">
        <v>1689</v>
      </c>
      <c r="G68" s="8" t="s">
        <v>1690</v>
      </c>
      <c r="H68" s="8" t="s">
        <v>304</v>
      </c>
      <c r="I68" s="8" t="s">
        <v>124</v>
      </c>
      <c r="J68" s="8"/>
      <c r="K68" s="7" t="s">
        <v>1691</v>
      </c>
      <c r="L68" s="8" t="str">
        <f aca="false">"https://www.openstreetmap.org/?mlat="&amp;MID(A68,1,9)&amp;"&amp;mlon="&amp;MID(B68,1,8)&amp;"#map=18/"&amp;MID(A68,1,9)&amp;"/"&amp;MID(B68,1,8)</f>
        <v>https://www.openstreetmap.org/?mlat=53.07541&amp;mlon=8.9481#map=18/53.07541/8.9481</v>
      </c>
      <c r="M68" s="8" t="str">
        <f aca="false">"https://opentopomap.org/#marker=17/"&amp;MID(A68,1,9)&amp;"/"&amp;MID(B68,1,8)</f>
        <v>https://opentopomap.org/#marker=17/53.07541/8.9481</v>
      </c>
    </row>
    <row r="69" customFormat="false" ht="14.15" hidden="false" customHeight="true" outlineLevel="0" collapsed="false">
      <c r="A69" s="7" t="s">
        <v>1347</v>
      </c>
      <c r="B69" s="7" t="s">
        <v>1348</v>
      </c>
      <c r="C69" s="16" t="s">
        <v>1349</v>
      </c>
      <c r="D69" s="8" t="str">
        <f aca="false">"Osterholz "&amp;F69</f>
        <v>Osterholz 96</v>
      </c>
      <c r="E69" s="8" t="str">
        <f aca="false">G69&amp;", "&amp;H69&amp;", "&amp;I69</f>
        <v>Bührmann, Chr., Arbeiter</v>
      </c>
      <c r="F69" s="15" t="n">
        <v>96</v>
      </c>
      <c r="G69" s="8" t="s">
        <v>1350</v>
      </c>
      <c r="H69" s="8" t="s">
        <v>157</v>
      </c>
      <c r="I69" s="8" t="s">
        <v>124</v>
      </c>
      <c r="J69" s="8"/>
      <c r="K69" s="7" t="s">
        <v>1351</v>
      </c>
      <c r="L69" s="8" t="str">
        <f aca="false">"https://www.openstreetmap.org/?mlat="&amp;MID(A69,1,9)&amp;"&amp;mlon="&amp;MID(B69,1,8)&amp;"#map=18/"&amp;MID(A69,1,9)&amp;"/"&amp;MID(B69,1,8)</f>
        <v>https://www.openstreetmap.org/?mlat=53.068588&amp;mlon=8.953869#map=18/53.068588/8.953869</v>
      </c>
      <c r="M69" s="8" t="str">
        <f aca="false">"https://opentopomap.org/#marker=17/"&amp;MID(A69,1,9)&amp;"/"&amp;MID(B69,1,8)</f>
        <v>https://opentopomap.org/#marker=17/53.068588/8.953869</v>
      </c>
    </row>
    <row r="70" customFormat="false" ht="14.15" hidden="false" customHeight="true" outlineLevel="0" collapsed="false">
      <c r="A70" s="7" t="s">
        <v>1675</v>
      </c>
      <c r="B70" s="7" t="s">
        <v>1676</v>
      </c>
      <c r="C70" s="14" t="s">
        <v>1677</v>
      </c>
      <c r="D70" s="8" t="str">
        <f aca="false">"Schevemoor "&amp;F70</f>
        <v>Schevemoor 15d</v>
      </c>
      <c r="E70" s="8" t="str">
        <f aca="false">G70&amp;", "&amp;H70&amp;", "&amp;I70</f>
        <v>Bunger, Herm., Bureaubeamter</v>
      </c>
      <c r="F70" s="15" t="s">
        <v>1678</v>
      </c>
      <c r="G70" s="8" t="s">
        <v>1679</v>
      </c>
      <c r="H70" s="8" t="s">
        <v>86</v>
      </c>
      <c r="I70" s="8" t="s">
        <v>1680</v>
      </c>
      <c r="J70" s="8"/>
      <c r="K70" s="7" t="s">
        <v>1681</v>
      </c>
      <c r="L70" s="8" t="str">
        <f aca="false">"https://www.openstreetmap.org/?mlat="&amp;MID(A70,1,9)&amp;"&amp;mlon="&amp;MID(B70,1,8)&amp;"#map=18/"&amp;MID(A70,1,9)&amp;"/"&amp;MID(B70,1,8)</f>
        <v>https://www.openstreetmap.org/?mlat=53.07551&amp;mlon=8.94796#map=18/53.07551/8.94796</v>
      </c>
      <c r="M70" s="8" t="str">
        <f aca="false">"https://opentopomap.org/#marker=17/"&amp;MID(A70,1,9)&amp;"/"&amp;MID(B70,1,8)</f>
        <v>https://opentopomap.org/#marker=17/53.07551/8.94796</v>
      </c>
    </row>
    <row r="71" customFormat="false" ht="14.15" hidden="false" customHeight="true" outlineLevel="0" collapsed="false">
      <c r="A71" s="7" t="s">
        <v>1687</v>
      </c>
      <c r="B71" s="7" t="s">
        <v>1713</v>
      </c>
      <c r="C71" s="14" t="s">
        <v>1714</v>
      </c>
      <c r="D71" s="8" t="str">
        <f aca="false">"Schevemoor "&amp;F71</f>
        <v>Schevemoor 15l</v>
      </c>
      <c r="E71" s="8" t="str">
        <f aca="false">G71&amp;", "&amp;H71&amp;", "&amp;I71</f>
        <v>Burmeister, Christ., Schlosser</v>
      </c>
      <c r="F71" s="15" t="s">
        <v>1715</v>
      </c>
      <c r="G71" s="8" t="s">
        <v>1716</v>
      </c>
      <c r="H71" s="8" t="s">
        <v>350</v>
      </c>
      <c r="I71" s="8" t="s">
        <v>840</v>
      </c>
      <c r="J71" s="8"/>
      <c r="K71" s="7" t="s">
        <v>1717</v>
      </c>
      <c r="L71" s="8" t="str">
        <f aca="false">"https://www.openstreetmap.org/?mlat="&amp;MID(A71,1,9)&amp;"&amp;mlon="&amp;MID(B71,1,8)&amp;"#map=18/"&amp;MID(A71,1,9)&amp;"/"&amp;MID(B71,1,8)</f>
        <v>https://www.openstreetmap.org/?mlat=53.07541&amp;mlon=8.94757#map=18/53.07541/8.94757</v>
      </c>
      <c r="M71" s="8" t="str">
        <f aca="false">"https://opentopomap.org/#marker=17/"&amp;MID(A71,1,9)&amp;"/"&amp;MID(B71,1,8)</f>
        <v>https://opentopomap.org/#marker=17/53.07541/8.94757</v>
      </c>
    </row>
    <row r="72" customFormat="false" ht="14.15" hidden="false" customHeight="true" outlineLevel="0" collapsed="false">
      <c r="A72" s="7" t="s">
        <v>1307</v>
      </c>
      <c r="B72" s="7" t="s">
        <v>1385</v>
      </c>
      <c r="C72" s="14" t="s">
        <v>1386</v>
      </c>
      <c r="D72" s="8" t="str">
        <f aca="false">"Osterholz "&amp;F72</f>
        <v>Osterholz 101</v>
      </c>
      <c r="E72" s="8" t="str">
        <f aca="false">G72&amp;", "&amp;H72&amp;", "&amp;I72</f>
        <v>Büsing, Georg, Schulvorsteher</v>
      </c>
      <c r="F72" s="15" t="n">
        <v>101</v>
      </c>
      <c r="G72" s="8" t="s">
        <v>1387</v>
      </c>
      <c r="H72" s="8" t="s">
        <v>218</v>
      </c>
      <c r="I72" s="8" t="s">
        <v>1388</v>
      </c>
      <c r="J72" s="8"/>
      <c r="K72" s="7" t="s">
        <v>1389</v>
      </c>
      <c r="L72" s="8" t="str">
        <f aca="false">"https://www.openstreetmap.org/?mlat="&amp;MID(A72,1,9)&amp;"&amp;mlon="&amp;MID(B72,1,8)&amp;"#map=18/"&amp;MID(A72,1,9)&amp;"/"&amp;MID(B72,1,8)</f>
        <v>https://www.openstreetmap.org/?mlat=53.05837&amp;mlon=8.94716#map=18/53.05837/8.94716</v>
      </c>
      <c r="M72" s="8" t="str">
        <f aca="false">"https://opentopomap.org/#marker=17/"&amp;MID(A72,1,9)&amp;"/"&amp;MID(B72,1,8)</f>
        <v>https://opentopomap.org/#marker=17/53.05837/8.94716</v>
      </c>
    </row>
    <row r="73" customFormat="false" ht="14.15" hidden="false" customHeight="true" outlineLevel="0" collapsed="false">
      <c r="A73" s="7" t="s">
        <v>367</v>
      </c>
      <c r="B73" s="7" t="s">
        <v>368</v>
      </c>
      <c r="C73" s="14" t="s">
        <v>369</v>
      </c>
      <c r="D73" s="8" t="str">
        <f aca="false">"Ellen "&amp;F73</f>
        <v>Ellen 25</v>
      </c>
      <c r="E73" s="8" t="str">
        <f aca="false">G73&amp;", "&amp;H73&amp;", "&amp;I73</f>
        <v>Buß, Joh., Arbeiter</v>
      </c>
      <c r="F73" s="15" t="n">
        <v>25</v>
      </c>
      <c r="G73" s="8" t="s">
        <v>370</v>
      </c>
      <c r="H73" s="8" t="s">
        <v>79</v>
      </c>
      <c r="I73" s="8" t="s">
        <v>124</v>
      </c>
      <c r="J73" s="8"/>
      <c r="K73" s="7" t="s">
        <v>371</v>
      </c>
      <c r="L73" s="8" t="str">
        <f aca="false">"https://www.openstreetmap.org/?mlat="&amp;MID(A73,1,9)&amp;"&amp;mlon="&amp;MID(B73,1,8)&amp;"#map=18/"&amp;MID(A73,1,9)&amp;"/"&amp;MID(B73,1,8)</f>
        <v>https://www.openstreetmap.org/?mlat=53.070374&amp;mlon=8.941478#map=18/53.070374/8.941478</v>
      </c>
      <c r="M73" s="8" t="str">
        <f aca="false">"https://opentopomap.org/#marker=17/"&amp;MID(A73,1,9)&amp;"/"&amp;MID(B73,1,8)</f>
        <v>https://opentopomap.org/#marker=17/53.070374/8.941478</v>
      </c>
    </row>
    <row r="74" customFormat="false" ht="14.15" hidden="false" customHeight="true" outlineLevel="0" collapsed="false">
      <c r="A74" s="7" t="s">
        <v>1200</v>
      </c>
      <c r="B74" s="7" t="s">
        <v>1201</v>
      </c>
      <c r="C74" s="14" t="s">
        <v>1202</v>
      </c>
      <c r="D74" s="8" t="str">
        <f aca="false">"Osterholz "&amp;F74</f>
        <v>Osterholz 68</v>
      </c>
      <c r="E74" s="8" t="str">
        <f aca="false">G74&amp;", "&amp;H74&amp;", "&amp;I74</f>
        <v>Claußen, Joh., Landmann</v>
      </c>
      <c r="F74" s="15" t="n">
        <v>68</v>
      </c>
      <c r="G74" s="8" t="s">
        <v>1203</v>
      </c>
      <c r="H74" s="8" t="s">
        <v>79</v>
      </c>
      <c r="I74" s="8" t="s">
        <v>80</v>
      </c>
      <c r="J74" s="8"/>
      <c r="K74" s="7" t="s">
        <v>1204</v>
      </c>
      <c r="L74" s="8" t="str">
        <f aca="false">"https://www.openstreetmap.org/?mlat="&amp;MID(A74,1,9)&amp;"&amp;mlon="&amp;MID(B74,1,8)&amp;"#map=18/"&amp;MID(A74,1,9)&amp;"/"&amp;MID(B74,1,8)</f>
        <v>https://www.openstreetmap.org/?mlat=53.057842&amp;mlon=8.963732#map=18/53.057842/8.963732</v>
      </c>
      <c r="M74" s="8" t="str">
        <f aca="false">"https://opentopomap.org/#marker=17/"&amp;MID(A74,1,9)&amp;"/"&amp;MID(B74,1,8)</f>
        <v>https://opentopomap.org/#marker=17/53.057842/8.963732</v>
      </c>
    </row>
    <row r="75" customFormat="false" ht="14.15" hidden="false" customHeight="true" outlineLevel="0" collapsed="false">
      <c r="A75" s="7" t="s">
        <v>577</v>
      </c>
      <c r="B75" s="7" t="s">
        <v>578</v>
      </c>
      <c r="C75" s="14" t="s">
        <v>579</v>
      </c>
      <c r="D75" s="8" t="str">
        <f aca="false">"Ellen "&amp;F75</f>
        <v>Ellen 42d</v>
      </c>
      <c r="E75" s="8" t="str">
        <f aca="false">G75&amp;", "&amp;H75&amp;", "&amp;I75</f>
        <v>Dähn, Herm., Maurer</v>
      </c>
      <c r="F75" s="15" t="s">
        <v>580</v>
      </c>
      <c r="G75" s="8" t="s">
        <v>554</v>
      </c>
      <c r="H75" s="8" t="s">
        <v>86</v>
      </c>
      <c r="I75" s="8" t="s">
        <v>109</v>
      </c>
      <c r="J75" s="8"/>
      <c r="K75" s="7" t="s">
        <v>581</v>
      </c>
      <c r="L75" s="8" t="str">
        <f aca="false">"https://www.openstreetmap.org/?mlat="&amp;MID(A75,1,9)&amp;"&amp;mlon="&amp;MID(B75,1,8)&amp;"#map=18/"&amp;MID(A75,1,9)&amp;"/"&amp;MID(B75,1,8)</f>
        <v>https://www.openstreetmap.org/?mlat=53.07254&amp;mlon=8.935543#map=18/53.07254/8.935543</v>
      </c>
      <c r="M75" s="8" t="str">
        <f aca="false">"https://opentopomap.org/#marker=17/"&amp;MID(A75,1,9)&amp;"/"&amp;MID(B75,1,8)</f>
        <v>https://opentopomap.org/#marker=17/53.07254/8.935543</v>
      </c>
    </row>
    <row r="76" customFormat="false" ht="14.15" hidden="false" customHeight="true" outlineLevel="0" collapsed="false">
      <c r="A76" s="7" t="s">
        <v>550</v>
      </c>
      <c r="B76" s="7" t="s">
        <v>551</v>
      </c>
      <c r="C76" s="14" t="s">
        <v>552</v>
      </c>
      <c r="D76" s="8" t="str">
        <f aca="false">"Ellen "&amp;F76</f>
        <v>Ellen 41f</v>
      </c>
      <c r="E76" s="8" t="str">
        <f aca="false">G76&amp;", "&amp;H76&amp;", "&amp;I76</f>
        <v>Dähn, Joh. Heinr. Aug., Wwe.</v>
      </c>
      <c r="F76" s="15" t="s">
        <v>553</v>
      </c>
      <c r="G76" s="8" t="s">
        <v>554</v>
      </c>
      <c r="H76" s="8" t="s">
        <v>555</v>
      </c>
      <c r="I76" s="8" t="s">
        <v>94</v>
      </c>
      <c r="J76" s="8"/>
      <c r="K76" s="7" t="s">
        <v>556</v>
      </c>
      <c r="L76" s="8" t="str">
        <f aca="false">"https://www.openstreetmap.org/?mlat="&amp;MID(A76,1,9)&amp;"&amp;mlon="&amp;MID(B76,1,8)&amp;"#map=18/"&amp;MID(A76,1,9)&amp;"/"&amp;MID(B76,1,8)</f>
        <v>https://www.openstreetmap.org/?mlat=53.07261&amp;mlon=8.936292#map=18/53.07261/8.936292</v>
      </c>
      <c r="M76" s="8" t="str">
        <f aca="false">"https://opentopomap.org/#marker=17/"&amp;MID(A76,1,9)&amp;"/"&amp;MID(B76,1,8)</f>
        <v>https://opentopomap.org/#marker=17/53.07261/8.936292</v>
      </c>
    </row>
    <row r="77" customFormat="false" ht="14.15" hidden="false" customHeight="true" outlineLevel="0" collapsed="false">
      <c r="A77" s="7" t="s">
        <v>88</v>
      </c>
      <c r="B77" s="7" t="s">
        <v>89</v>
      </c>
      <c r="C77" s="14" t="s">
        <v>90</v>
      </c>
      <c r="D77" s="8" t="str">
        <f aca="false">"Ellen "&amp;F77</f>
        <v>Ellen 1d</v>
      </c>
      <c r="E77" s="8" t="str">
        <f aca="false">G77&amp;", "&amp;H77&amp;", "&amp;I77</f>
        <v>Debbe, Aug., Wwe.</v>
      </c>
      <c r="F77" s="15" t="s">
        <v>91</v>
      </c>
      <c r="G77" s="8" t="s">
        <v>92</v>
      </c>
      <c r="H77" s="8" t="s">
        <v>93</v>
      </c>
      <c r="I77" s="8" t="s">
        <v>94</v>
      </c>
      <c r="J77" s="8"/>
      <c r="K77" s="7" t="s">
        <v>95</v>
      </c>
      <c r="L77" s="8" t="str">
        <f aca="false">"https://www.openstreetmap.org/?mlat="&amp;MID(A77,1,9)&amp;"&amp;mlon="&amp;MID(B77,1,8)&amp;"#map=18/"&amp;MID(A77,1,9)&amp;"/"&amp;MID(B77,1,8)</f>
        <v>https://www.openstreetmap.org/?mlat=53.062694&amp;mlon=8.926738#map=18/53.062694/8.926738</v>
      </c>
      <c r="M77" s="8" t="str">
        <f aca="false">"https://opentopomap.org/#marker=17/"&amp;MID(A77,1,9)&amp;"/"&amp;MID(B77,1,8)</f>
        <v>https://opentopomap.org/#marker=17/53.062694/8.926738</v>
      </c>
    </row>
    <row r="78" customFormat="false" ht="14.15" hidden="false" customHeight="true" outlineLevel="0" collapsed="false">
      <c r="A78" s="7" t="s">
        <v>153</v>
      </c>
      <c r="B78" s="7" t="s">
        <v>154</v>
      </c>
      <c r="C78" s="14" t="s">
        <v>155</v>
      </c>
      <c r="D78" s="8" t="str">
        <f aca="false">"Ellen "&amp;F78</f>
        <v>Ellen 2</v>
      </c>
      <c r="E78" s="8" t="str">
        <f aca="false">G78&amp;", "&amp;H78&amp;", "&amp;I78</f>
        <v>Deichholz, Chr., Arbeiter</v>
      </c>
      <c r="F78" s="15" t="n">
        <v>2</v>
      </c>
      <c r="G78" s="8" t="s">
        <v>156</v>
      </c>
      <c r="H78" s="8" t="s">
        <v>157</v>
      </c>
      <c r="I78" s="8" t="s">
        <v>124</v>
      </c>
      <c r="J78" s="8"/>
      <c r="K78" s="7" t="s">
        <v>158</v>
      </c>
      <c r="L78" s="8" t="str">
        <f aca="false">"https://www.openstreetmap.org/?mlat="&amp;MID(A78,1,9)&amp;"&amp;mlon="&amp;MID(B78,1,8)&amp;"#map=18/"&amp;MID(A78,1,9)&amp;"/"&amp;MID(B78,1,8)</f>
        <v>https://www.openstreetmap.org/?mlat=53.062294&amp;mlon=8.930488#map=18/53.062294/8.930488</v>
      </c>
      <c r="M78" s="8" t="str">
        <f aca="false">"https://opentopomap.org/#marker=17/"&amp;MID(A78,1,9)&amp;"/"&amp;MID(B78,1,8)</f>
        <v>https://opentopomap.org/#marker=17/53.062294/8.930488</v>
      </c>
    </row>
    <row r="79" customFormat="false" ht="14.15" hidden="false" customHeight="true" outlineLevel="0" collapsed="false">
      <c r="A79" s="7" t="s">
        <v>883</v>
      </c>
      <c r="B79" s="7" t="s">
        <v>884</v>
      </c>
      <c r="C79" s="14" t="s">
        <v>885</v>
      </c>
      <c r="D79" s="8" t="str">
        <f aca="false">"Osterholz "&amp;F79</f>
        <v>Osterholz 6</v>
      </c>
      <c r="E79" s="8" t="str">
        <f aca="false">G79&amp;", "&amp;H79&amp;", "&amp;I79</f>
        <v>Deichholz, Herm., Arbeiter</v>
      </c>
      <c r="F79" s="15" t="n">
        <v>6</v>
      </c>
      <c r="G79" s="8" t="s">
        <v>156</v>
      </c>
      <c r="H79" s="8" t="s">
        <v>86</v>
      </c>
      <c r="I79" s="8" t="s">
        <v>124</v>
      </c>
      <c r="J79" s="8"/>
      <c r="K79" s="7" t="s">
        <v>886</v>
      </c>
      <c r="L79" s="8" t="str">
        <f aca="false">"https://www.openstreetmap.org/?mlat="&amp;MID(A79,1,9)&amp;"&amp;mlon="&amp;MID(B79,1,8)&amp;"#map=18/"&amp;MID(A79,1,9)&amp;"/"&amp;MID(B79,1,8)</f>
        <v>https://www.openstreetmap.org/?mlat=53.058237&amp;mlon=8.923211#map=18/53.058237/8.923211</v>
      </c>
      <c r="M79" s="8" t="str">
        <f aca="false">"https://opentopomap.org/#marker=17/"&amp;MID(A79,1,9)&amp;"/"&amp;MID(B79,1,8)</f>
        <v>https://opentopomap.org/#marker=17/53.058237/8.923211</v>
      </c>
    </row>
    <row r="80" customFormat="false" ht="14.15" hidden="false" customHeight="true" outlineLevel="0" collapsed="false">
      <c r="A80" s="7" t="s">
        <v>274</v>
      </c>
      <c r="B80" s="7" t="s">
        <v>275</v>
      </c>
      <c r="C80" s="14" t="s">
        <v>243</v>
      </c>
      <c r="D80" s="8" t="str">
        <f aca="false">"Ellen "&amp;F80</f>
        <v>Ellen 16</v>
      </c>
      <c r="E80" s="8" t="str">
        <f aca="false">G80&amp;", "&amp;H80&amp;", "&amp;I80&amp;", "&amp;J80</f>
        <v>Delbrück, Anton, Dr., Direktor, St. Jürgen Asyl</v>
      </c>
      <c r="F80" s="15" t="n">
        <v>16</v>
      </c>
      <c r="G80" s="8" t="s">
        <v>279</v>
      </c>
      <c r="H80" s="8" t="s">
        <v>280</v>
      </c>
      <c r="I80" s="8" t="s">
        <v>281</v>
      </c>
      <c r="J80" s="8" t="s">
        <v>246</v>
      </c>
      <c r="K80" s="7" t="s">
        <v>278</v>
      </c>
      <c r="L80" s="8" t="str">
        <f aca="false">"https://www.openstreetmap.org/?mlat="&amp;MID(A80,1,9)&amp;"&amp;mlon="&amp;MID(B80,1,8)&amp;"#map=18/"&amp;MID(A80,1,9)&amp;"/"&amp;MID(B80,1,8)</f>
        <v>https://www.openstreetmap.org/?mlat=53.06522&amp;mlon=8.9355#map=18/53.06522/8.9355</v>
      </c>
      <c r="M80" s="8" t="str">
        <f aca="false">"https://opentopomap.org/#marker=17/"&amp;MID(A80,1,9)&amp;"/"&amp;MID(B80,1,8)</f>
        <v>https://opentopomap.org/#marker=17/53.06522/8.9355</v>
      </c>
    </row>
    <row r="81" customFormat="false" ht="14.15" hidden="false" customHeight="true" outlineLevel="0" collapsed="false">
      <c r="A81" s="7" t="s">
        <v>1322</v>
      </c>
      <c r="B81" s="7" t="s">
        <v>1323</v>
      </c>
      <c r="C81" s="16" t="s">
        <v>1324</v>
      </c>
      <c r="D81" s="8" t="str">
        <f aca="false">"Osterholz "&amp;F81</f>
        <v>Osterholz 90</v>
      </c>
      <c r="E81" s="8" t="str">
        <f aca="false">G81&amp;", "&amp;H81&amp;", "&amp;I81</f>
        <v>Denker, Herm., Arbeiter</v>
      </c>
      <c r="F81" s="15" t="n">
        <v>90</v>
      </c>
      <c r="G81" s="8" t="s">
        <v>1325</v>
      </c>
      <c r="H81" s="8" t="s">
        <v>86</v>
      </c>
      <c r="I81" s="8" t="s">
        <v>124</v>
      </c>
      <c r="J81" s="8"/>
      <c r="K81" s="7" t="s">
        <v>1326</v>
      </c>
      <c r="L81" s="8" t="str">
        <f aca="false">"https://www.openstreetmap.org/?mlat="&amp;MID(A81,1,9)&amp;"&amp;mlon="&amp;MID(B81,1,8)&amp;"#map=18/"&amp;MID(A81,1,9)&amp;"/"&amp;MID(B81,1,8)</f>
        <v>https://www.openstreetmap.org/?mlat=53.06742&amp;mlon=8.9562#map=18/53.06742/8.9562</v>
      </c>
      <c r="M81" s="8" t="str">
        <f aca="false">"https://opentopomap.org/#marker=17/"&amp;MID(A81,1,9)&amp;"/"&amp;MID(B81,1,8)</f>
        <v>https://opentopomap.org/#marker=17/53.06742/8.9562</v>
      </c>
    </row>
    <row r="82" customFormat="false" ht="14.15" hidden="false" customHeight="true" outlineLevel="0" collapsed="false">
      <c r="A82" s="7" t="s">
        <v>1336</v>
      </c>
      <c r="B82" s="7" t="s">
        <v>1337</v>
      </c>
      <c r="C82" s="16" t="s">
        <v>1338</v>
      </c>
      <c r="D82" s="8" t="str">
        <f aca="false">"Osterholz "&amp;F82</f>
        <v>Osterholz 93</v>
      </c>
      <c r="E82" s="8" t="str">
        <f aca="false">G82&amp;", "&amp;H82&amp;", "&amp;I82</f>
        <v>Detleff, Georg, Landmann</v>
      </c>
      <c r="F82" s="15" t="n">
        <v>93</v>
      </c>
      <c r="G82" s="8" t="s">
        <v>1339</v>
      </c>
      <c r="H82" s="8" t="s">
        <v>218</v>
      </c>
      <c r="I82" s="8" t="s">
        <v>80</v>
      </c>
      <c r="J82" s="8"/>
      <c r="K82" s="7" t="s">
        <v>1340</v>
      </c>
      <c r="L82" s="8" t="str">
        <f aca="false">"https://www.openstreetmap.org/?mlat="&amp;MID(A82,1,9)&amp;"&amp;mlon="&amp;MID(B82,1,8)&amp;"#map=18/"&amp;MID(A82,1,9)&amp;"/"&amp;MID(B82,1,8)</f>
        <v>https://www.openstreetmap.org/?mlat=53.06822&amp;mlon=8.95494#map=18/53.06822/8.95494</v>
      </c>
      <c r="M82" s="8" t="str">
        <f aca="false">"https://opentopomap.org/#marker=17/"&amp;MID(A82,1,9)&amp;"/"&amp;MID(B82,1,8)</f>
        <v>https://opentopomap.org/#marker=17/53.06822/8.95494</v>
      </c>
    </row>
    <row r="83" customFormat="false" ht="14.15" hidden="false" customHeight="true" outlineLevel="0" collapsed="false">
      <c r="A83" s="7" t="s">
        <v>1628</v>
      </c>
      <c r="B83" s="7" t="s">
        <v>1629</v>
      </c>
      <c r="C83" s="14" t="s">
        <v>1630</v>
      </c>
      <c r="D83" s="8" t="str">
        <f aca="false">"Schevemoor "&amp;F83</f>
        <v>Schevemoor 10</v>
      </c>
      <c r="E83" s="8" t="str">
        <f aca="false">G83&amp;", "&amp;H83&amp;", "&amp;I83</f>
        <v>Detleff, Joh. Christ., Landmann</v>
      </c>
      <c r="F83" s="15" t="n">
        <v>10</v>
      </c>
      <c r="G83" s="8" t="s">
        <v>1339</v>
      </c>
      <c r="H83" s="8" t="s">
        <v>1632</v>
      </c>
      <c r="I83" s="8" t="s">
        <v>80</v>
      </c>
      <c r="J83" s="8"/>
      <c r="K83" s="7" t="s">
        <v>1631</v>
      </c>
      <c r="L83" s="8" t="str">
        <f aca="false">"https://www.openstreetmap.org/?mlat="&amp;MID(A83,1,9)&amp;"&amp;mlon="&amp;MID(B83,1,8)&amp;"#map=18/"&amp;MID(A83,1,9)&amp;"/"&amp;MID(B83,1,8)</f>
        <v>https://www.openstreetmap.org/?mlat=53.073608&amp;mlon=8.950847#map=18/53.073608/8.950847</v>
      </c>
      <c r="M83" s="8" t="str">
        <f aca="false">"https://opentopomap.org/#marker=17/"&amp;MID(A83,1,9)&amp;"/"&amp;MID(B83,1,8)</f>
        <v>https://opentopomap.org/#marker=17/53.073608/8.950847</v>
      </c>
    </row>
    <row r="84" customFormat="false" ht="14.15" hidden="false" customHeight="true" outlineLevel="0" collapsed="false">
      <c r="A84" s="7" t="s">
        <v>1622</v>
      </c>
      <c r="B84" s="7" t="s">
        <v>1623</v>
      </c>
      <c r="C84" s="14" t="s">
        <v>1624</v>
      </c>
      <c r="D84" s="8" t="str">
        <f aca="false">"Schevemoor "&amp;F84</f>
        <v>Schevemoor 9b</v>
      </c>
      <c r="E84" s="8" t="str">
        <f aca="false">G84&amp;", "&amp;H84&amp;", "&amp;I84</f>
        <v>Dettleff, Karl, Wirt</v>
      </c>
      <c r="F84" s="15" t="s">
        <v>1625</v>
      </c>
      <c r="G84" s="8" t="s">
        <v>1626</v>
      </c>
      <c r="H84" s="8" t="s">
        <v>138</v>
      </c>
      <c r="I84" s="8" t="s">
        <v>484</v>
      </c>
      <c r="J84" s="8"/>
      <c r="K84" s="7" t="s">
        <v>1627</v>
      </c>
      <c r="L84" s="8" t="str">
        <f aca="false">"https://www.openstreetmap.org/?mlat="&amp;MID(A84,1,9)&amp;"&amp;mlon="&amp;MID(B84,1,8)&amp;"#map=18/"&amp;MID(A84,1,9)&amp;"/"&amp;MID(B84,1,8)</f>
        <v>https://www.openstreetmap.org/?mlat=53.07287&amp;mlon=8.95181#map=18/53.07287/8.95181</v>
      </c>
      <c r="M84" s="8" t="str">
        <f aca="false">"https://opentopomap.org/#marker=17/"&amp;MID(A84,1,9)&amp;"/"&amp;MID(B84,1,8)</f>
        <v>https://opentopomap.org/#marker=17/53.07287/8.95181</v>
      </c>
    </row>
    <row r="85" customFormat="false" ht="14.15" hidden="false" customHeight="true" outlineLevel="0" collapsed="false">
      <c r="A85" s="7" t="s">
        <v>1426</v>
      </c>
      <c r="B85" s="7" t="s">
        <v>1427</v>
      </c>
      <c r="C85" s="14" t="s">
        <v>1428</v>
      </c>
      <c r="D85" s="8" t="str">
        <f aca="false">"Osterholz "&amp;F85</f>
        <v>Osterholz 104d</v>
      </c>
      <c r="E85" s="8" t="str">
        <f aca="false">G85&amp;", "&amp;H85&amp;", "&amp;I85</f>
        <v>Dierks, H., Arbeiter</v>
      </c>
      <c r="F85" s="15" t="s">
        <v>1429</v>
      </c>
      <c r="G85" s="8" t="s">
        <v>1430</v>
      </c>
      <c r="H85" s="8" t="s">
        <v>1431</v>
      </c>
      <c r="I85" s="8" t="s">
        <v>124</v>
      </c>
      <c r="J85" s="8"/>
      <c r="K85" s="7" t="s">
        <v>1432</v>
      </c>
      <c r="L85" s="8" t="str">
        <f aca="false">"https://www.openstreetmap.org/?mlat="&amp;MID(A85,1,9)&amp;"&amp;mlon="&amp;MID(B85,1,8)&amp;"#map=18/"&amp;MID(A85,1,9)&amp;"/"&amp;MID(B85,1,8)</f>
        <v>https://www.openstreetmap.org/?mlat=53.05876&amp;mlon=8.93826#map=18/53.05876/8.93826</v>
      </c>
      <c r="M85" s="8" t="str">
        <f aca="false">"https://opentopomap.org/#marker=17/"&amp;MID(A85,1,9)&amp;"/"&amp;MID(B85,1,8)</f>
        <v>https://opentopomap.org/#marker=17/53.05876/8.93826</v>
      </c>
    </row>
    <row r="86" customFormat="false" ht="14.15" hidden="false" customHeight="true" outlineLevel="0" collapsed="false">
      <c r="A86" s="7" t="s">
        <v>1259</v>
      </c>
      <c r="B86" s="7" t="s">
        <v>1260</v>
      </c>
      <c r="C86" s="14" t="s">
        <v>1261</v>
      </c>
      <c r="D86" s="8" t="str">
        <f aca="false">"Osterholz "&amp;F86</f>
        <v>Osterholz 80</v>
      </c>
      <c r="E86" s="8" t="str">
        <f aca="false">G86&amp;", "&amp;H86</f>
        <v>Discher, Friedr.</v>
      </c>
      <c r="F86" s="15" t="n">
        <v>80</v>
      </c>
      <c r="G86" s="8" t="s">
        <v>1262</v>
      </c>
      <c r="H86" s="8" t="s">
        <v>365</v>
      </c>
      <c r="I86" s="8"/>
      <c r="J86" s="8"/>
      <c r="K86" s="7" t="s">
        <v>1263</v>
      </c>
      <c r="L86" s="8" t="str">
        <f aca="false">"https://www.openstreetmap.org/?mlat="&amp;MID(A86,1,9)&amp;"&amp;mlon="&amp;MID(B86,1,8)&amp;"#map=18/"&amp;MID(A86,1,9)&amp;"/"&amp;MID(B86,1,8)</f>
        <v>https://www.openstreetmap.org/?mlat=53.065916&amp;mlon=8.960502#map=18/53.065916/8.960502</v>
      </c>
      <c r="M86" s="8" t="str">
        <f aca="false">"https://opentopomap.org/#marker=17/"&amp;MID(A86,1,9)&amp;"/"&amp;MID(B86,1,8)</f>
        <v>https://opentopomap.org/#marker=17/53.065916/8.960502</v>
      </c>
    </row>
    <row r="87" customFormat="false" ht="14.15" hidden="false" customHeight="true" outlineLevel="0" collapsed="false">
      <c r="A87" s="7" t="s">
        <v>1590</v>
      </c>
      <c r="B87" s="7" t="s">
        <v>1591</v>
      </c>
      <c r="C87" s="14" t="s">
        <v>1592</v>
      </c>
      <c r="D87" s="8" t="str">
        <f aca="false">"Schevemoor "&amp;F87</f>
        <v>Schevemoor 4</v>
      </c>
      <c r="E87" s="8" t="str">
        <f aca="false">G87&amp;", "&amp;H87&amp;", "&amp;I87</f>
        <v>Döhle, Heinr., Landmann</v>
      </c>
      <c r="F87" s="15" t="n">
        <v>4</v>
      </c>
      <c r="G87" s="8" t="s">
        <v>1320</v>
      </c>
      <c r="H87" s="8" t="s">
        <v>108</v>
      </c>
      <c r="I87" s="8" t="s">
        <v>80</v>
      </c>
      <c r="J87" s="8"/>
      <c r="K87" s="7" t="s">
        <v>1593</v>
      </c>
      <c r="L87" s="8" t="str">
        <f aca="false">"https://www.openstreetmap.org/?mlat="&amp;MID(A87,1,9)&amp;"&amp;mlon="&amp;MID(B87,1,8)&amp;"#map=18/"&amp;MID(A87,1,9)&amp;"/"&amp;MID(B87,1,8)</f>
        <v>https://www.openstreetmap.org/?mlat=53.0729&amp;mlon=8.95544#map=18/53.0729/8.95544</v>
      </c>
      <c r="M87" s="8" t="str">
        <f aca="false">"https://opentopomap.org/#marker=17/"&amp;MID(A87,1,9)&amp;"/"&amp;MID(B87,1,8)</f>
        <v>https://opentopomap.org/#marker=17/53.0729/8.95544</v>
      </c>
    </row>
    <row r="88" customFormat="false" ht="14.15" hidden="false" customHeight="true" outlineLevel="0" collapsed="false">
      <c r="A88" s="7" t="s">
        <v>1776</v>
      </c>
      <c r="B88" s="7" t="s">
        <v>1777</v>
      </c>
      <c r="C88" s="14" t="s">
        <v>1778</v>
      </c>
      <c r="D88" s="8" t="str">
        <f aca="false">"Schevemoor "&amp;F88</f>
        <v>Schevemoor 16</v>
      </c>
      <c r="E88" s="8" t="str">
        <f aca="false">G88&amp;", "&amp;H88&amp;", "&amp;I88</f>
        <v>Döhle, Joh., Arbeiter</v>
      </c>
      <c r="F88" s="15" t="n">
        <v>16</v>
      </c>
      <c r="G88" s="8" t="s">
        <v>1320</v>
      </c>
      <c r="H88" s="8" t="s">
        <v>79</v>
      </c>
      <c r="I88" s="8" t="s">
        <v>124</v>
      </c>
      <c r="J88" s="8"/>
      <c r="K88" s="7" t="s">
        <v>1779</v>
      </c>
      <c r="L88" s="8" t="str">
        <f aca="false">"https://www.openstreetmap.org/?mlat="&amp;MID(A88,1,9)&amp;"&amp;mlon="&amp;MID(B88,1,8)&amp;"#map=18/"&amp;MID(A88,1,9)&amp;"/"&amp;MID(B88,1,8)</f>
        <v>https://www.openstreetmap.org/?mlat=53.078048&amp;mlon=8.952907#map=18/53.078048/8.952907</v>
      </c>
      <c r="M88" s="8" t="str">
        <f aca="false">"https://opentopomap.org/#marker=17/"&amp;MID(A88,1,9)&amp;"/"&amp;MID(B88,1,8)</f>
        <v>https://opentopomap.org/#marker=17/53.078048/8.952907</v>
      </c>
    </row>
    <row r="89" customFormat="false" ht="14.15" hidden="false" customHeight="true" outlineLevel="0" collapsed="false">
      <c r="A89" s="7" t="s">
        <v>1590</v>
      </c>
      <c r="B89" s="7" t="s">
        <v>1591</v>
      </c>
      <c r="C89" s="14" t="s">
        <v>1592</v>
      </c>
      <c r="D89" s="8" t="str">
        <f aca="false">"Schevemoor "&amp;F89</f>
        <v>Schevemoor 4</v>
      </c>
      <c r="E89" s="8" t="str">
        <f aca="false">G89&amp;", "&amp;H89&amp;", "&amp;I89</f>
        <v>Döhle, Joh. Fr., Landmann</v>
      </c>
      <c r="F89" s="15" t="n">
        <v>4</v>
      </c>
      <c r="G89" s="8" t="s">
        <v>1320</v>
      </c>
      <c r="H89" s="8" t="s">
        <v>1594</v>
      </c>
      <c r="I89" s="8" t="s">
        <v>80</v>
      </c>
      <c r="J89" s="8"/>
      <c r="K89" s="7" t="s">
        <v>1593</v>
      </c>
      <c r="L89" s="8" t="str">
        <f aca="false">"https://www.openstreetmap.org/?mlat="&amp;MID(A89,1,9)&amp;"&amp;mlon="&amp;MID(B89,1,8)&amp;"#map=18/"&amp;MID(A89,1,9)&amp;"/"&amp;MID(B89,1,8)</f>
        <v>https://www.openstreetmap.org/?mlat=53.0729&amp;mlon=8.95544#map=18/53.0729/8.95544</v>
      </c>
      <c r="M89" s="8" t="str">
        <f aca="false">"https://opentopomap.org/#marker=17/"&amp;MID(A89,1,9)&amp;"/"&amp;MID(B89,1,8)</f>
        <v>https://opentopomap.org/#marker=17/53.0729/8.95544</v>
      </c>
    </row>
    <row r="90" customFormat="false" ht="14.15" hidden="false" customHeight="true" outlineLevel="0" collapsed="false">
      <c r="A90" s="7" t="s">
        <v>1317</v>
      </c>
      <c r="B90" s="7" t="s">
        <v>1318</v>
      </c>
      <c r="C90" s="16" t="s">
        <v>1319</v>
      </c>
      <c r="D90" s="8" t="str">
        <f aca="false">"Osterholz "&amp;F90</f>
        <v>Osterholz 89</v>
      </c>
      <c r="E90" s="8" t="str">
        <f aca="false">G90&amp;", "&amp;H90&amp;", "&amp;I90</f>
        <v>Döhle, Johann, Maurer</v>
      </c>
      <c r="F90" s="15" t="n">
        <v>89</v>
      </c>
      <c r="G90" s="8" t="s">
        <v>1320</v>
      </c>
      <c r="H90" s="8" t="s">
        <v>630</v>
      </c>
      <c r="I90" s="8" t="s">
        <v>109</v>
      </c>
      <c r="J90" s="8"/>
      <c r="K90" s="7" t="s">
        <v>1321</v>
      </c>
      <c r="L90" s="8" t="str">
        <f aca="false">"https://www.openstreetmap.org/?mlat="&amp;MID(A90,1,9)&amp;"&amp;mlon="&amp;MID(B90,1,8)&amp;"#map=18/"&amp;MID(A90,1,9)&amp;"/"&amp;MID(B90,1,8)</f>
        <v>https://www.openstreetmap.org/?mlat=53.06132&amp;mlon=8.951#map=18/53.06132/8.951</v>
      </c>
      <c r="M90" s="8" t="str">
        <f aca="false">"https://opentopomap.org/#marker=17/"&amp;MID(A90,1,9)&amp;"/"&amp;MID(B90,1,8)</f>
        <v>https://opentopomap.org/#marker=17/53.06132/8.951</v>
      </c>
    </row>
    <row r="91" customFormat="false" ht="14.15" hidden="false" customHeight="true" outlineLevel="0" collapsed="false">
      <c r="A91" s="7" t="s">
        <v>1609</v>
      </c>
      <c r="B91" s="7" t="s">
        <v>1610</v>
      </c>
      <c r="C91" s="14" t="s">
        <v>1611</v>
      </c>
      <c r="D91" s="8" t="str">
        <f aca="false">"Schevemoor "&amp;F91</f>
        <v>Schevemoor 7</v>
      </c>
      <c r="E91" s="8" t="str">
        <f aca="false">G91&amp;", "&amp;H91&amp;", "&amp;I91</f>
        <v>Döhle, Matthias, Landmann</v>
      </c>
      <c r="F91" s="15" t="n">
        <v>7</v>
      </c>
      <c r="G91" s="8" t="s">
        <v>1320</v>
      </c>
      <c r="H91" s="8" t="s">
        <v>1612</v>
      </c>
      <c r="I91" s="8" t="s">
        <v>80</v>
      </c>
      <c r="J91" s="8"/>
      <c r="K91" s="7" t="s">
        <v>1613</v>
      </c>
      <c r="L91" s="8" t="str">
        <f aca="false">"https://www.openstreetmap.org/?mlat="&amp;MID(A91,1,9)&amp;"&amp;mlon="&amp;MID(B91,1,8)&amp;"#map=18/"&amp;MID(A91,1,9)&amp;"/"&amp;MID(B91,1,8)</f>
        <v>https://www.openstreetmap.org/?mlat=53.07489&amp;mlon=8.95631#map=18/53.07489/8.95631</v>
      </c>
      <c r="M91" s="8" t="str">
        <f aca="false">"https://opentopomap.org/#marker=17/"&amp;MID(A91,1,9)&amp;"/"&amp;MID(B91,1,8)</f>
        <v>https://opentopomap.org/#marker=17/53.07489/8.95631</v>
      </c>
    </row>
    <row r="92" customFormat="false" ht="14.15" hidden="false" customHeight="true" outlineLevel="0" collapsed="false">
      <c r="A92" s="7" t="s">
        <v>937</v>
      </c>
      <c r="B92" s="7" t="s">
        <v>938</v>
      </c>
      <c r="C92" s="14" t="s">
        <v>939</v>
      </c>
      <c r="D92" s="8" t="str">
        <f aca="false">"Osterholz "&amp;F92</f>
        <v>Osterholz 15a</v>
      </c>
      <c r="E92" s="8" t="str">
        <f aca="false">G92&amp;", "&amp;H92&amp;", "&amp;I92</f>
        <v>Dohrmann, Heinr., Arbeiter</v>
      </c>
      <c r="F92" s="15" t="s">
        <v>940</v>
      </c>
      <c r="G92" s="8" t="s">
        <v>941</v>
      </c>
      <c r="H92" s="8" t="s">
        <v>108</v>
      </c>
      <c r="I92" s="8" t="s">
        <v>124</v>
      </c>
      <c r="J92" s="8"/>
      <c r="K92" s="7" t="s">
        <v>942</v>
      </c>
      <c r="L92" s="8" t="str">
        <f aca="false">"https://www.openstreetmap.org/?mlat="&amp;MID(A92,1,9)&amp;"&amp;mlon="&amp;MID(B92,1,8)&amp;"#map=18/"&amp;MID(A92,1,9)&amp;"/"&amp;MID(B92,1,8)</f>
        <v>https://www.openstreetmap.org/?mlat=53.057354&amp;mlon=8.93049#map=18/53.057354/8.93049</v>
      </c>
      <c r="M92" s="8" t="str">
        <f aca="false">"https://opentopomap.org/#marker=17/"&amp;MID(A92,1,9)&amp;"/"&amp;MID(B92,1,8)</f>
        <v>https://opentopomap.org/#marker=17/53.057354/8.93049</v>
      </c>
    </row>
    <row r="93" customFormat="false" ht="14.15" hidden="false" customHeight="true" outlineLevel="0" collapsed="false">
      <c r="A93" s="7" t="s">
        <v>1508</v>
      </c>
      <c r="B93" s="7" t="s">
        <v>1509</v>
      </c>
      <c r="C93" s="14" t="s">
        <v>1510</v>
      </c>
      <c r="D93" s="8" t="str">
        <f aca="false">"Osterholz "&amp;F93</f>
        <v>Osterholz 111</v>
      </c>
      <c r="E93" s="8" t="str">
        <f aca="false">G93&amp;", "&amp;H93&amp;", "&amp;I93</f>
        <v>Dohrmann, Joh., Bahnwärter</v>
      </c>
      <c r="F93" s="15" t="n">
        <v>111</v>
      </c>
      <c r="G93" s="8" t="s">
        <v>941</v>
      </c>
      <c r="H93" s="8" t="s">
        <v>79</v>
      </c>
      <c r="I93" s="8" t="s">
        <v>1239</v>
      </c>
      <c r="J93" s="8"/>
      <c r="K93" s="7" t="s">
        <v>1511</v>
      </c>
      <c r="L93" s="8" t="str">
        <f aca="false">"https://www.openstreetmap.org/?mlat="&amp;MID(A93,1,9)&amp;"&amp;mlon="&amp;MID(B93,1,8)&amp;"#map=18/"&amp;MID(A93,1,9)&amp;"/"&amp;MID(B93,1,8)</f>
        <v>https://www.openstreetmap.org/?mlat=53.062567&amp;mlon=8.93154#map=18/53.062567/8.93154</v>
      </c>
      <c r="M93" s="8" t="str">
        <f aca="false">"https://opentopomap.org/#marker=17/"&amp;MID(A93,1,9)&amp;"/"&amp;MID(B93,1,8)</f>
        <v>https://opentopomap.org/#marker=17/53.062567/8.93154</v>
      </c>
    </row>
    <row r="94" customFormat="false" ht="14.15" hidden="false" customHeight="true" outlineLevel="0" collapsed="false">
      <c r="A94" s="7" t="s">
        <v>507</v>
      </c>
      <c r="B94" s="7" t="s">
        <v>508</v>
      </c>
      <c r="C94" s="14" t="s">
        <v>509</v>
      </c>
      <c r="D94" s="8" t="str">
        <f aca="false">"Ellen "&amp;F94</f>
        <v>Ellen 41a</v>
      </c>
      <c r="E94" s="8" t="str">
        <f aca="false">G94&amp;", "&amp;H94&amp;", "&amp;I94</f>
        <v>Dörgeloh, Joh., Maurer</v>
      </c>
      <c r="F94" s="15" t="s">
        <v>510</v>
      </c>
      <c r="G94" s="8" t="s">
        <v>511</v>
      </c>
      <c r="H94" s="8" t="s">
        <v>79</v>
      </c>
      <c r="I94" s="8" t="s">
        <v>109</v>
      </c>
      <c r="J94" s="8"/>
      <c r="K94" s="7" t="s">
        <v>512</v>
      </c>
      <c r="L94" s="8" t="str">
        <f aca="false">"https://www.openstreetmap.org/?mlat="&amp;MID(A94,1,9)&amp;"&amp;mlon="&amp;MID(B94,1,8)&amp;"#map=18/"&amp;MID(A94,1,9)&amp;"/"&amp;MID(B94,1,8)</f>
        <v>https://www.openstreetmap.org/?mlat=53.07248&amp;mlon=8.93657#map=18/53.07248/8.93657</v>
      </c>
      <c r="M94" s="8" t="str">
        <f aca="false">"https://opentopomap.org/#marker=17/"&amp;MID(A94,1,9)&amp;"/"&amp;MID(B94,1,8)</f>
        <v>https://opentopomap.org/#marker=17/53.07248/8.93657</v>
      </c>
    </row>
    <row r="95" customFormat="false" ht="14.15" hidden="false" customHeight="true" outlineLevel="0" collapsed="false">
      <c r="A95" s="7" t="s">
        <v>1702</v>
      </c>
      <c r="B95" s="7" t="s">
        <v>1703</v>
      </c>
      <c r="C95" s="14" t="s">
        <v>1704</v>
      </c>
      <c r="D95" s="8" t="str">
        <f aca="false">"Schevemoor "&amp;F95</f>
        <v>Schevemoor 15i</v>
      </c>
      <c r="E95" s="8" t="str">
        <f aca="false">G95&amp;", "&amp;H95&amp;", "&amp;I95</f>
        <v>Drefke, Herm., Arbeiter</v>
      </c>
      <c r="F95" s="15" t="s">
        <v>1705</v>
      </c>
      <c r="G95" s="8" t="s">
        <v>1706</v>
      </c>
      <c r="H95" s="8" t="s">
        <v>86</v>
      </c>
      <c r="I95" s="8" t="s">
        <v>124</v>
      </c>
      <c r="J95" s="8"/>
      <c r="K95" s="7" t="s">
        <v>1707</v>
      </c>
      <c r="L95" s="8" t="str">
        <f aca="false">"https://www.openstreetmap.org/?mlat="&amp;MID(A95,1,9)&amp;"&amp;mlon="&amp;MID(B95,1,8)&amp;"#map=18/"&amp;MID(A95,1,9)&amp;"/"&amp;MID(B95,1,8)</f>
        <v>https://www.openstreetmap.org/?mlat=53.07531&amp;mlon=8.94768#map=18/53.07531/8.94768</v>
      </c>
      <c r="M95" s="8" t="str">
        <f aca="false">"https://opentopomap.org/#marker=17/"&amp;MID(A95,1,9)&amp;"/"&amp;MID(B95,1,8)</f>
        <v>https://opentopomap.org/#marker=17/53.07531/8.94768</v>
      </c>
    </row>
    <row r="96" customFormat="false" ht="14.15" hidden="false" customHeight="true" outlineLevel="0" collapsed="false">
      <c r="A96" s="7" t="s">
        <v>777</v>
      </c>
      <c r="B96" s="7" t="s">
        <v>778</v>
      </c>
      <c r="C96" s="14" t="s">
        <v>779</v>
      </c>
      <c r="D96" s="8" t="str">
        <f aca="false">"Ellen "&amp;F96</f>
        <v>Ellen 83</v>
      </c>
      <c r="E96" s="8" t="str">
        <f aca="false">G96&amp;", "&amp;H96&amp;", "&amp;I96</f>
        <v>Eggers, Hinr., Gärtner</v>
      </c>
      <c r="F96" s="15" t="n">
        <v>83</v>
      </c>
      <c r="G96" s="8" t="s">
        <v>780</v>
      </c>
      <c r="H96" s="8" t="s">
        <v>116</v>
      </c>
      <c r="I96" s="8" t="s">
        <v>781</v>
      </c>
      <c r="J96" s="8"/>
      <c r="K96" s="7" t="s">
        <v>782</v>
      </c>
      <c r="L96" s="8" t="str">
        <f aca="false">"https://www.openstreetmap.org/?mlat="&amp;MID(A96,1,9)&amp;"&amp;mlon="&amp;MID(B96,1,8)&amp;"#map=18/"&amp;MID(A96,1,9)&amp;"/"&amp;MID(B96,1,8)</f>
        <v>https://www.openstreetmap.org/?mlat=53.06096&amp;mlon=8.95049#map=18/53.06096/8.95049</v>
      </c>
      <c r="M96" s="8" t="str">
        <f aca="false">"https://opentopomap.org/#marker=17/"&amp;MID(A96,1,9)&amp;"/"&amp;MID(B96,1,8)</f>
        <v>https://opentopomap.org/#marker=17/53.06096/8.95049</v>
      </c>
    </row>
    <row r="97" customFormat="false" ht="14.15" hidden="false" customHeight="true" outlineLevel="0" collapsed="false">
      <c r="A97" s="0"/>
      <c r="B97" s="0"/>
      <c r="D97" s="8" t="str">
        <f aca="false">"Osterholz "&amp;F97</f>
        <v>Osterholz 61</v>
      </c>
      <c r="E97" s="8" t="str">
        <f aca="false">G97&amp;", "&amp;H97&amp;", "&amp;I97</f>
        <v>Eggers, Ludwig, Handelsmann</v>
      </c>
      <c r="F97" s="15" t="n">
        <v>61</v>
      </c>
      <c r="G97" s="8" t="s">
        <v>780</v>
      </c>
      <c r="H97" s="8" t="s">
        <v>652</v>
      </c>
      <c r="I97" s="8" t="s">
        <v>1164</v>
      </c>
      <c r="J97" s="8"/>
      <c r="K97" s="0"/>
    </row>
    <row r="98" customFormat="false" ht="14.15" hidden="false" customHeight="true" outlineLevel="0" collapsed="false">
      <c r="A98" s="7" t="s">
        <v>1267</v>
      </c>
      <c r="B98" s="7" t="s">
        <v>1268</v>
      </c>
      <c r="C98" s="14" t="s">
        <v>1269</v>
      </c>
      <c r="D98" s="8" t="str">
        <f aca="false">"Osterholz "&amp;F98</f>
        <v>Osterholz 82</v>
      </c>
      <c r="E98" s="8" t="str">
        <f aca="false">G98&amp;"s "&amp;J98</f>
        <v>Eggestorffs Landgut</v>
      </c>
      <c r="F98" s="15" t="n">
        <v>82</v>
      </c>
      <c r="G98" s="8" t="s">
        <v>1270</v>
      </c>
      <c r="H98" s="8"/>
      <c r="I98" s="8"/>
      <c r="J98" s="8" t="s">
        <v>1120</v>
      </c>
      <c r="K98" s="7" t="s">
        <v>1271</v>
      </c>
      <c r="L98" s="8" t="str">
        <f aca="false">"https://www.openstreetmap.org/?mlat="&amp;MID(A98,1,9)&amp;"&amp;mlon="&amp;MID(B98,1,8)&amp;"#map=18/"&amp;MID(A98,1,9)&amp;"/"&amp;MID(B98,1,8)</f>
        <v>https://www.openstreetmap.org/?mlat=53.0584&amp;mlon=8.95486#map=18/53.0584/8.95486</v>
      </c>
      <c r="M98" s="8" t="str">
        <f aca="false">"https://opentopomap.org/#marker=17/"&amp;MID(A98,1,9)&amp;"/"&amp;MID(B98,1,8)</f>
        <v>https://opentopomap.org/#marker=17/53.0584/8.95486</v>
      </c>
    </row>
    <row r="99" customFormat="false" ht="14.15" hidden="false" customHeight="true" outlineLevel="0" collapsed="false">
      <c r="A99" s="7" t="s">
        <v>1115</v>
      </c>
      <c r="B99" s="7" t="s">
        <v>1116</v>
      </c>
      <c r="C99" s="14" t="s">
        <v>1117</v>
      </c>
      <c r="D99" s="8" t="str">
        <f aca="false">"Osterholz "&amp;F99</f>
        <v>Osterholz 45</v>
      </c>
      <c r="E99" s="8" t="str">
        <f aca="false">G99&amp;", "&amp;H99&amp;", "&amp;J99</f>
        <v>Ehlers, H. G., Landgut</v>
      </c>
      <c r="F99" s="15" t="n">
        <v>45</v>
      </c>
      <c r="G99" s="8" t="s">
        <v>1118</v>
      </c>
      <c r="H99" s="8" t="s">
        <v>1119</v>
      </c>
      <c r="I99" s="8"/>
      <c r="J99" s="8" t="s">
        <v>1120</v>
      </c>
      <c r="K99" s="7" t="s">
        <v>1121</v>
      </c>
      <c r="L99" s="8" t="str">
        <f aca="false">"https://www.openstreetmap.org/?mlat="&amp;MID(A99,1,9)&amp;"&amp;mlon="&amp;MID(B99,1,8)&amp;"#map=18/"&amp;MID(A99,1,9)&amp;"/"&amp;MID(B99,1,8)</f>
        <v>https://www.openstreetmap.org/?mlat=53.05472&amp;mlon=8.949#map=18/53.05472/8.949</v>
      </c>
      <c r="M99" s="8" t="str">
        <f aca="false">"https://opentopomap.org/#marker=17/"&amp;MID(A99,1,9)&amp;"/"&amp;MID(B99,1,8)</f>
        <v>https://opentopomap.org/#marker=17/53.05472/8.949</v>
      </c>
    </row>
    <row r="100" customFormat="false" ht="14.15" hidden="false" customHeight="true" outlineLevel="0" collapsed="false">
      <c r="A100" s="7" t="s">
        <v>1491</v>
      </c>
      <c r="B100" s="7" t="s">
        <v>1492</v>
      </c>
      <c r="C100" s="14" t="s">
        <v>1493</v>
      </c>
      <c r="D100" s="8" t="str">
        <f aca="false">"Osterholz "&amp;F100</f>
        <v>Osterholz 110</v>
      </c>
      <c r="E100" s="8" t="str">
        <f aca="false">G100&amp;", "&amp;H100&amp;", "&amp;I100</f>
        <v>Eilers, Diedr., Gärtner</v>
      </c>
      <c r="F100" s="15" t="n">
        <v>110</v>
      </c>
      <c r="G100" s="8" t="s">
        <v>1494</v>
      </c>
      <c r="H100" s="8" t="s">
        <v>123</v>
      </c>
      <c r="I100" s="8" t="s">
        <v>781</v>
      </c>
      <c r="J100" s="8"/>
      <c r="K100" s="7" t="s">
        <v>1495</v>
      </c>
      <c r="L100" s="8" t="str">
        <f aca="false">"https://www.openstreetmap.org/?mlat="&amp;MID(A100,1,9)&amp;"&amp;mlon="&amp;MID(B100,1,8)&amp;"#map=18/"&amp;MID(A100,1,9)&amp;"/"&amp;MID(B100,1,8)</f>
        <v>https://www.openstreetmap.org/?mlat=53.0595&amp;mlon=8.93507#map=18/53.0595/8.93507</v>
      </c>
      <c r="M100" s="8" t="str">
        <f aca="false">"https://opentopomap.org/#marker=17/"&amp;MID(A100,1,9)&amp;"/"&amp;MID(B100,1,8)</f>
        <v>https://opentopomap.org/#marker=17/53.0595/8.93507</v>
      </c>
    </row>
    <row r="101" customFormat="false" ht="14.15" hidden="false" customHeight="true" outlineLevel="0" collapsed="false">
      <c r="A101" s="7" t="s">
        <v>879</v>
      </c>
      <c r="B101" s="7" t="s">
        <v>880</v>
      </c>
      <c r="C101" s="14" t="s">
        <v>881</v>
      </c>
      <c r="D101" s="8" t="str">
        <f aca="false">"Osterholz "&amp;F101</f>
        <v>Osterholz 5</v>
      </c>
      <c r="E101" s="8" t="str">
        <f aca="false">G101&amp;", "&amp;H101&amp;", "&amp;I101</f>
        <v>Ellmers, Alb., Arbeiter</v>
      </c>
      <c r="F101" s="15" t="n">
        <v>5</v>
      </c>
      <c r="G101" s="8" t="s">
        <v>408</v>
      </c>
      <c r="H101" s="8" t="s">
        <v>433</v>
      </c>
      <c r="I101" s="8" t="s">
        <v>124</v>
      </c>
      <c r="J101" s="8"/>
      <c r="K101" s="7" t="s">
        <v>882</v>
      </c>
      <c r="L101" s="8" t="str">
        <f aca="false">"https://www.openstreetmap.org/?mlat="&amp;MID(A101,1,9)&amp;"&amp;mlon="&amp;MID(B101,1,8)&amp;"#map=18/"&amp;MID(A101,1,9)&amp;"/"&amp;MID(B101,1,8)</f>
        <v>https://www.openstreetmap.org/?mlat=53.058243&amp;mlon=8.923064#map=18/53.058243/8.923064</v>
      </c>
      <c r="M101" s="8" t="str">
        <f aca="false">"https://opentopomap.org/#marker=17/"&amp;MID(A101,1,9)&amp;"/"&amp;MID(B101,1,8)</f>
        <v>https://opentopomap.org/#marker=17/53.058243/8.923064</v>
      </c>
    </row>
    <row r="102" customFormat="false" ht="14.15" hidden="false" customHeight="true" outlineLevel="0" collapsed="false">
      <c r="A102" s="7" t="s">
        <v>417</v>
      </c>
      <c r="B102" s="7" t="s">
        <v>418</v>
      </c>
      <c r="C102" s="14" t="s">
        <v>419</v>
      </c>
      <c r="D102" s="8" t="str">
        <f aca="false">"Ellen "&amp;F102</f>
        <v>Ellen 36</v>
      </c>
      <c r="E102" s="8" t="str">
        <f aca="false">G102&amp;", "&amp;H102&amp;", "&amp;I102</f>
        <v>Ellmers, Berend, Stellmacher</v>
      </c>
      <c r="F102" s="15" t="n">
        <v>36</v>
      </c>
      <c r="G102" s="8" t="s">
        <v>408</v>
      </c>
      <c r="H102" s="8" t="s">
        <v>229</v>
      </c>
      <c r="I102" s="8" t="s">
        <v>420</v>
      </c>
      <c r="J102" s="8"/>
      <c r="K102" s="7" t="s">
        <v>421</v>
      </c>
      <c r="L102" s="8" t="str">
        <f aca="false">"https://www.openstreetmap.org/?mlat="&amp;MID(A102,1,9)&amp;"&amp;mlon="&amp;MID(B102,1,8)&amp;"#map=18/"&amp;MID(A102,1,9)&amp;"/"&amp;MID(B102,1,8)</f>
        <v>https://www.openstreetmap.org/?mlat=53.07159&amp;mlon=8.93897#map=18/53.07159/8.93897</v>
      </c>
      <c r="M102" s="8" t="str">
        <f aca="false">"https://opentopomap.org/#marker=17/"&amp;MID(A102,1,9)&amp;"/"&amp;MID(B102,1,8)</f>
        <v>https://opentopomap.org/#marker=17/53.07159/8.93897</v>
      </c>
    </row>
    <row r="103" customFormat="false" ht="14.15" hidden="false" customHeight="true" outlineLevel="0" collapsed="false">
      <c r="A103" s="7" t="s">
        <v>1107</v>
      </c>
      <c r="B103" s="7" t="s">
        <v>1108</v>
      </c>
      <c r="C103" s="14" t="s">
        <v>1109</v>
      </c>
      <c r="D103" s="8" t="str">
        <f aca="false">"Osterholz "&amp;F103</f>
        <v>Osterholz 43</v>
      </c>
      <c r="E103" s="8" t="str">
        <f aca="false">G103&amp;", "&amp;H103&amp;", "&amp;I103</f>
        <v>Ellmers, Heinr., Arbeiter</v>
      </c>
      <c r="F103" s="15" t="n">
        <v>43</v>
      </c>
      <c r="G103" s="8" t="s">
        <v>408</v>
      </c>
      <c r="H103" s="8" t="s">
        <v>108</v>
      </c>
      <c r="I103" s="8" t="s">
        <v>124</v>
      </c>
      <c r="J103" s="8"/>
      <c r="K103" s="7" t="s">
        <v>1110</v>
      </c>
      <c r="L103" s="8" t="str">
        <f aca="false">"https://www.openstreetmap.org/?mlat="&amp;MID(A103,1,9)&amp;"&amp;mlon="&amp;MID(B103,1,8)&amp;"#map=18/"&amp;MID(A103,1,9)&amp;"/"&amp;MID(B103,1,8)</f>
        <v>https://www.openstreetmap.org/?mlat=53.05551&amp;mlon=8.94736#map=18/53.05551/8.94736</v>
      </c>
      <c r="M103" s="8" t="str">
        <f aca="false">"https://opentopomap.org/#marker=17/"&amp;MID(A103,1,9)&amp;"/"&amp;MID(B103,1,8)</f>
        <v>https://opentopomap.org/#marker=17/53.05551/8.94736</v>
      </c>
    </row>
    <row r="104" customFormat="false" ht="14.15" hidden="false" customHeight="true" outlineLevel="0" collapsed="false">
      <c r="A104" s="7" t="s">
        <v>405</v>
      </c>
      <c r="B104" s="7" t="s">
        <v>406</v>
      </c>
      <c r="C104" s="14" t="s">
        <v>407</v>
      </c>
      <c r="D104" s="8" t="str">
        <f aca="false">"Ellen "&amp;F104</f>
        <v>Ellen 34</v>
      </c>
      <c r="E104" s="8" t="str">
        <f aca="false">G104&amp;", "&amp;H104&amp;", "&amp;I104</f>
        <v>Ellmers, Hermann, Arbeiter</v>
      </c>
      <c r="F104" s="15" t="n">
        <v>34</v>
      </c>
      <c r="G104" s="8" t="s">
        <v>408</v>
      </c>
      <c r="H104" s="8" t="s">
        <v>409</v>
      </c>
      <c r="I104" s="8" t="s">
        <v>124</v>
      </c>
      <c r="J104" s="8"/>
      <c r="K104" s="7" t="s">
        <v>410</v>
      </c>
      <c r="L104" s="8" t="str">
        <f aca="false">"https://www.openstreetmap.org/?mlat="&amp;MID(A104,1,9)&amp;"&amp;mlon="&amp;MID(B104,1,8)&amp;"#map=18/"&amp;MID(A104,1,9)&amp;"/"&amp;MID(B104,1,8)</f>
        <v>https://www.openstreetmap.org/?mlat=53.07127&amp;mlon=8.93964#map=18/53.07127/8.93964</v>
      </c>
      <c r="M104" s="8" t="str">
        <f aca="false">"https://opentopomap.org/#marker=17/"&amp;MID(A104,1,9)&amp;"/"&amp;MID(B104,1,8)</f>
        <v>https://opentopomap.org/#marker=17/53.07127/8.93964</v>
      </c>
    </row>
    <row r="105" customFormat="false" ht="14.15" hidden="false" customHeight="true" outlineLevel="0" collapsed="false">
      <c r="A105" s="7" t="s">
        <v>807</v>
      </c>
      <c r="B105" s="7" t="s">
        <v>803</v>
      </c>
      <c r="C105" s="16" t="s">
        <v>808</v>
      </c>
      <c r="D105" s="8" t="str">
        <f aca="false">"Ellen "&amp;F105</f>
        <v>Ellen 89</v>
      </c>
      <c r="E105" s="8" t="str">
        <f aca="false">G105&amp;", "&amp;H105&amp;", "&amp;I105</f>
        <v>Ellmers, Hinr., Landmann</v>
      </c>
      <c r="F105" s="15" t="n">
        <v>89</v>
      </c>
      <c r="G105" s="8" t="s">
        <v>408</v>
      </c>
      <c r="H105" s="8" t="s">
        <v>116</v>
      </c>
      <c r="I105" s="8" t="s">
        <v>80</v>
      </c>
      <c r="J105" s="8"/>
      <c r="K105" s="7" t="s">
        <v>809</v>
      </c>
      <c r="L105" s="8" t="str">
        <f aca="false">"https://www.openstreetmap.org/?mlat="&amp;MID(A105,1,9)&amp;"&amp;mlon="&amp;MID(B105,1,8)&amp;"#map=18/"&amp;MID(A105,1,9)&amp;"/"&amp;MID(B105,1,8)</f>
        <v>https://www.openstreetmap.org/?mlat=53.05952&amp;mlon=8.95041#map=18/53.05952/8.95041</v>
      </c>
      <c r="M105" s="8" t="str">
        <f aca="false">"https://opentopomap.org/#marker=17/"&amp;MID(A105,1,9)&amp;"/"&amp;MID(B105,1,8)</f>
        <v>https://opentopomap.org/#marker=17/53.05952/8.95041</v>
      </c>
    </row>
    <row r="106" customFormat="false" ht="14.15" hidden="false" customHeight="true" outlineLevel="0" collapsed="false">
      <c r="A106" s="7" t="s">
        <v>696</v>
      </c>
      <c r="B106" s="7" t="s">
        <v>697</v>
      </c>
      <c r="C106" s="14" t="s">
        <v>698</v>
      </c>
      <c r="D106" s="8" t="str">
        <f aca="false">"Ellen "&amp;F106</f>
        <v>Ellen 69</v>
      </c>
      <c r="E106" s="8" t="str">
        <f aca="false">G106&amp;", "&amp;H106&amp;", "&amp;I106</f>
        <v>Ellmers, Joh., Wwe.</v>
      </c>
      <c r="F106" s="15" t="n">
        <v>69</v>
      </c>
      <c r="G106" s="8" t="s">
        <v>408</v>
      </c>
      <c r="H106" s="8" t="s">
        <v>79</v>
      </c>
      <c r="I106" s="8" t="s">
        <v>94</v>
      </c>
      <c r="J106" s="8"/>
      <c r="K106" s="7" t="s">
        <v>699</v>
      </c>
      <c r="L106" s="8" t="str">
        <f aca="false">"https://www.openstreetmap.org/?mlat="&amp;MID(A106,1,9)&amp;"&amp;mlon="&amp;MID(B106,1,8)&amp;"#map=18/"&amp;MID(A106,1,9)&amp;"/"&amp;MID(B106,1,8)</f>
        <v>https://www.openstreetmap.org/?mlat=53.071721&amp;mlon=8.945358#map=18/53.071721/8.945358</v>
      </c>
      <c r="M106" s="8" t="str">
        <f aca="false">"https://opentopomap.org/#marker=17/"&amp;MID(A106,1,9)&amp;"/"&amp;MID(B106,1,8)</f>
        <v>https://opentopomap.org/#marker=17/53.071721/8.945358</v>
      </c>
    </row>
    <row r="107" customFormat="false" ht="14.15" hidden="false" customHeight="true" outlineLevel="0" collapsed="false">
      <c r="A107" s="7" t="s">
        <v>1479</v>
      </c>
      <c r="B107" s="7" t="s">
        <v>1480</v>
      </c>
      <c r="C107" s="14" t="s">
        <v>1481</v>
      </c>
      <c r="D107" s="8" t="str">
        <f aca="false">"Osterholz "&amp;F107</f>
        <v>Osterholz 109</v>
      </c>
      <c r="E107" s="8" t="str">
        <f aca="false">G107&amp;", "&amp;H107&amp;", "&amp;I107&amp;"ei"</f>
        <v>Ellmers, Sophie, Bäckerei</v>
      </c>
      <c r="F107" s="15" t="n">
        <v>109</v>
      </c>
      <c r="G107" s="8" t="s">
        <v>408</v>
      </c>
      <c r="H107" s="8" t="s">
        <v>1482</v>
      </c>
      <c r="I107" s="8" t="s">
        <v>561</v>
      </c>
      <c r="J107" s="8"/>
      <c r="K107" s="7" t="s">
        <v>1483</v>
      </c>
      <c r="L107" s="8" t="str">
        <f aca="false">"https://www.openstreetmap.org/?mlat="&amp;MID(A107,1,9)&amp;"&amp;mlon="&amp;MID(B107,1,8)&amp;"#map=18/"&amp;MID(A107,1,9)&amp;"/"&amp;MID(B107,1,8)</f>
        <v>https://www.openstreetmap.org/?mlat=53.05993&amp;mlon=8.93591#map=18/53.05993/8.93591</v>
      </c>
      <c r="M107" s="8" t="str">
        <f aca="false">"https://opentopomap.org/#marker=17/"&amp;MID(A107,1,9)&amp;"/"&amp;MID(B107,1,8)</f>
        <v>https://opentopomap.org/#marker=17/53.05993/8.93591</v>
      </c>
    </row>
    <row r="108" customFormat="false" ht="14.15" hidden="false" customHeight="true" outlineLevel="0" collapsed="false">
      <c r="A108" s="7" t="s">
        <v>636</v>
      </c>
      <c r="B108" s="7" t="s">
        <v>637</v>
      </c>
      <c r="C108" s="14" t="s">
        <v>638</v>
      </c>
      <c r="D108" s="8" t="str">
        <f aca="false">"Ellen "&amp;F108</f>
        <v>Ellen 54</v>
      </c>
      <c r="E108" s="8" t="str">
        <f aca="false">J108&amp;", "&amp;G108&amp;", "&amp;H108&amp;", "&amp;I108</f>
        <v>Armenhaus, Elmers, Arnold, Arbeiter</v>
      </c>
      <c r="F108" s="15" t="n">
        <v>54</v>
      </c>
      <c r="G108" s="8" t="s">
        <v>505</v>
      </c>
      <c r="H108" s="8" t="s">
        <v>538</v>
      </c>
      <c r="I108" s="8" t="s">
        <v>124</v>
      </c>
      <c r="J108" s="8" t="s">
        <v>639</v>
      </c>
      <c r="K108" s="7" t="s">
        <v>640</v>
      </c>
      <c r="L108" s="8" t="str">
        <f aca="false">"https://www.openstreetmap.org/?mlat="&amp;MID(A108,1,9)&amp;"&amp;mlon="&amp;MID(B108,1,8)&amp;"#map=18/"&amp;MID(A108,1,9)&amp;"/"&amp;MID(B108,1,8)</f>
        <v>https://www.openstreetmap.org/?mlat=53.073025&amp;mlon=8.943989#map=18/53.073025/8.943989</v>
      </c>
      <c r="M108" s="8" t="str">
        <f aca="false">"https://opentopomap.org/#marker=17/"&amp;MID(A108,1,9)&amp;"/"&amp;MID(B108,1,8)</f>
        <v>https://opentopomap.org/#marker=17/53.073025/8.943989</v>
      </c>
    </row>
    <row r="109" customFormat="false" ht="14.15" hidden="false" customHeight="true" outlineLevel="0" collapsed="false">
      <c r="A109" s="7" t="s">
        <v>502</v>
      </c>
      <c r="B109" s="7" t="s">
        <v>503</v>
      </c>
      <c r="C109" s="14" t="s">
        <v>504</v>
      </c>
      <c r="D109" s="8" t="str">
        <f aca="false">"Ellen "&amp;F109</f>
        <v>Ellen 41</v>
      </c>
      <c r="E109" s="8" t="str">
        <f aca="false">G109&amp;", "&amp;H109&amp;", "&amp;I109</f>
        <v>Elmers, Fritz, Arbeiter</v>
      </c>
      <c r="F109" s="15" t="n">
        <v>41</v>
      </c>
      <c r="G109" s="8" t="s">
        <v>505</v>
      </c>
      <c r="H109" s="8" t="s">
        <v>304</v>
      </c>
      <c r="I109" s="8" t="s">
        <v>124</v>
      </c>
      <c r="J109" s="8"/>
      <c r="K109" s="7" t="s">
        <v>506</v>
      </c>
      <c r="L109" s="8" t="str">
        <f aca="false">"https://www.openstreetmap.org/?mlat="&amp;MID(A109,1,9)&amp;"&amp;mlon="&amp;MID(B109,1,8)&amp;"#map=18/"&amp;MID(A109,1,9)&amp;"/"&amp;MID(B109,1,8)</f>
        <v>https://www.openstreetmap.org/?mlat=53.07234&amp;mlon=8.937003#map=18/53.07234/8.937003</v>
      </c>
      <c r="M109" s="8" t="str">
        <f aca="false">"https://opentopomap.org/#marker=17/"&amp;MID(A109,1,9)&amp;"/"&amp;MID(B109,1,8)</f>
        <v>https://opentopomap.org/#marker=17/53.07234/8.937003</v>
      </c>
    </row>
    <row r="110" customFormat="false" ht="14.15" hidden="false" customHeight="true" outlineLevel="0" collapsed="false">
      <c r="A110" s="7" t="s">
        <v>577</v>
      </c>
      <c r="B110" s="7" t="s">
        <v>578</v>
      </c>
      <c r="C110" s="14" t="s">
        <v>579</v>
      </c>
      <c r="D110" s="8" t="str">
        <f aca="false">"Ellen "&amp;F110</f>
        <v>Ellen 42d</v>
      </c>
      <c r="E110" s="8" t="str">
        <f aca="false">G110&amp;", "&amp;H110&amp;", "&amp;I110</f>
        <v>Elmers, Hinr., Arbeiter</v>
      </c>
      <c r="F110" s="15" t="s">
        <v>580</v>
      </c>
      <c r="G110" s="8" t="s">
        <v>505</v>
      </c>
      <c r="H110" s="8" t="s">
        <v>116</v>
      </c>
      <c r="I110" s="8" t="s">
        <v>124</v>
      </c>
      <c r="J110" s="8"/>
      <c r="K110" s="7" t="s">
        <v>581</v>
      </c>
      <c r="L110" s="8" t="str">
        <f aca="false">"https://www.openstreetmap.org/?mlat="&amp;MID(A110,1,9)&amp;"&amp;mlon="&amp;MID(B110,1,8)&amp;"#map=18/"&amp;MID(A110,1,9)&amp;"/"&amp;MID(B110,1,8)</f>
        <v>https://www.openstreetmap.org/?mlat=53.07254&amp;mlon=8.935543#map=18/53.07254/8.935543</v>
      </c>
      <c r="M110" s="8" t="str">
        <f aca="false">"https://opentopomap.org/#marker=17/"&amp;MID(A110,1,9)&amp;"/"&amp;MID(B110,1,8)</f>
        <v>https://opentopomap.org/#marker=17/53.07254/8.935543</v>
      </c>
    </row>
    <row r="111" customFormat="false" ht="14.15" hidden="false" customHeight="true" outlineLevel="0" collapsed="false">
      <c r="A111" s="7" t="s">
        <v>557</v>
      </c>
      <c r="B111" s="7" t="s">
        <v>558</v>
      </c>
      <c r="C111" s="14" t="s">
        <v>559</v>
      </c>
      <c r="D111" s="8" t="str">
        <f aca="false">"Ellen "&amp;F111</f>
        <v>Ellen 41g</v>
      </c>
      <c r="E111" s="8" t="str">
        <f aca="false">G111&amp;", "&amp;H111&amp;", "&amp;I111</f>
        <v>Eschrich, Robert, Barbier</v>
      </c>
      <c r="F111" s="15" t="s">
        <v>560</v>
      </c>
      <c r="G111" s="8" t="s">
        <v>563</v>
      </c>
      <c r="H111" s="8" t="s">
        <v>564</v>
      </c>
      <c r="I111" s="8" t="s">
        <v>565</v>
      </c>
      <c r="J111" s="8"/>
      <c r="K111" s="7" t="s">
        <v>562</v>
      </c>
      <c r="L111" s="8" t="str">
        <f aca="false">"https://www.openstreetmap.org/?mlat="&amp;MID(A111,1,9)&amp;"&amp;mlon="&amp;MID(B111,1,8)&amp;"#map=18/"&amp;MID(A111,1,9)&amp;"/"&amp;MID(B111,1,8)</f>
        <v>https://www.openstreetmap.org/?mlat=53.07317&amp;mlon=8.93635#map=18/53.07317/8.93635</v>
      </c>
      <c r="M111" s="8" t="str">
        <f aca="false">"https://opentopomap.org/#marker=17/"&amp;MID(A111,1,9)&amp;"/"&amp;MID(B111,1,8)</f>
        <v>https://opentopomap.org/#marker=17/53.07317/8.93635</v>
      </c>
    </row>
    <row r="112" customFormat="false" ht="14.15" hidden="false" customHeight="true" outlineLevel="0" collapsed="false">
      <c r="A112" s="0"/>
      <c r="B112" s="0"/>
      <c r="D112" s="8" t="str">
        <f aca="false">"Osterholz "&amp;F112</f>
        <v>Osterholz 26b</v>
      </c>
      <c r="E112" s="8" t="str">
        <f aca="false">G112&amp;", "&amp;H112&amp;", "&amp;I112</f>
        <v>Essen, Heinr., Lehrer</v>
      </c>
      <c r="F112" s="15" t="s">
        <v>1003</v>
      </c>
      <c r="G112" s="8" t="s">
        <v>1004</v>
      </c>
      <c r="H112" s="8" t="s">
        <v>108</v>
      </c>
      <c r="I112" s="8" t="s">
        <v>575</v>
      </c>
      <c r="J112" s="8"/>
      <c r="K112" s="0"/>
    </row>
    <row r="113" customFormat="false" ht="14.15" hidden="false" customHeight="true" outlineLevel="0" collapsed="false">
      <c r="A113" s="7" t="s">
        <v>770</v>
      </c>
      <c r="B113" s="7" t="s">
        <v>771</v>
      </c>
      <c r="C113" s="14" t="s">
        <v>772</v>
      </c>
      <c r="D113" s="8" t="str">
        <f aca="false">"Ellen "&amp;F113</f>
        <v>Ellen 82</v>
      </c>
      <c r="E113" s="8" t="str">
        <f aca="false">G113&amp;", "&amp;H113&amp;", "&amp;I113</f>
        <v>Evers, Heinr., Trichinenschauer</v>
      </c>
      <c r="F113" s="15" t="n">
        <v>82</v>
      </c>
      <c r="G113" s="8" t="s">
        <v>773</v>
      </c>
      <c r="H113" s="8" t="s">
        <v>108</v>
      </c>
      <c r="I113" s="8" t="s">
        <v>774</v>
      </c>
      <c r="J113" s="8"/>
      <c r="K113" s="7" t="s">
        <v>775</v>
      </c>
      <c r="L113" s="8" t="str">
        <f aca="false">"https://www.openstreetmap.org/?mlat="&amp;MID(A113,1,9)&amp;"&amp;mlon="&amp;MID(B113,1,8)&amp;"#map=18/"&amp;MID(A113,1,9)&amp;"/"&amp;MID(B113,1,8)</f>
        <v>https://www.openstreetmap.org/?mlat=53.06141&amp;mlon=8.95043#map=18/53.06141/8.95043</v>
      </c>
      <c r="M113" s="8" t="str">
        <f aca="false">"https://opentopomap.org/#marker=17/"&amp;MID(A113,1,9)&amp;"/"&amp;MID(B113,1,8)</f>
        <v>https://opentopomap.org/#marker=17/53.06141/8.95043</v>
      </c>
    </row>
    <row r="114" customFormat="false" ht="14.15" hidden="false" customHeight="true" outlineLevel="0" collapsed="false">
      <c r="A114" s="7" t="s">
        <v>770</v>
      </c>
      <c r="B114" s="7" t="s">
        <v>771</v>
      </c>
      <c r="C114" s="14" t="s">
        <v>772</v>
      </c>
      <c r="D114" s="8" t="str">
        <f aca="false">"Ellen "&amp;F114</f>
        <v>Ellen 82</v>
      </c>
      <c r="E114" s="8" t="str">
        <f aca="false">G114&amp;", "&amp;H114&amp;", "&amp;I114</f>
        <v>Evers, Joh. Hinr., Wwe.</v>
      </c>
      <c r="F114" s="15" t="n">
        <v>82</v>
      </c>
      <c r="G114" s="8" t="s">
        <v>773</v>
      </c>
      <c r="H114" s="8" t="s">
        <v>776</v>
      </c>
      <c r="I114" s="8" t="s">
        <v>94</v>
      </c>
      <c r="J114" s="8"/>
      <c r="K114" s="7" t="s">
        <v>775</v>
      </c>
      <c r="L114" s="8" t="str">
        <f aca="false">"https://www.openstreetmap.org/?mlat="&amp;MID(A114,1,9)&amp;"&amp;mlon="&amp;MID(B114,1,8)&amp;"#map=18/"&amp;MID(A114,1,9)&amp;"/"&amp;MID(B114,1,8)</f>
        <v>https://www.openstreetmap.org/?mlat=53.06141&amp;mlon=8.95043#map=18/53.06141/8.95043</v>
      </c>
      <c r="M114" s="8" t="str">
        <f aca="false">"https://opentopomap.org/#marker=17/"&amp;MID(A114,1,9)&amp;"/"&amp;MID(B114,1,8)</f>
        <v>https://opentopomap.org/#marker=17/53.06141/8.95043</v>
      </c>
    </row>
    <row r="115" customFormat="false" ht="14.15" hidden="false" customHeight="true" outlineLevel="0" collapsed="false">
      <c r="A115" s="0"/>
      <c r="B115" s="0"/>
      <c r="C115" s="8" t="s">
        <v>1157</v>
      </c>
      <c r="D115" s="8" t="str">
        <f aca="false">"Osterholz "&amp;F115</f>
        <v>Osterholz 55</v>
      </c>
      <c r="E115" s="8" t="str">
        <f aca="false">G115&amp;", "&amp;H115&amp;", "&amp;I115</f>
        <v>Faber, Friedr., Arbeiter</v>
      </c>
      <c r="F115" s="15" t="n">
        <v>55</v>
      </c>
      <c r="G115" s="8" t="s">
        <v>1158</v>
      </c>
      <c r="H115" s="8" t="s">
        <v>365</v>
      </c>
      <c r="I115" s="8" t="s">
        <v>124</v>
      </c>
      <c r="J115" s="8"/>
      <c r="K115" s="0"/>
    </row>
    <row r="116" customFormat="false" ht="14.15" hidden="false" customHeight="true" outlineLevel="0" collapsed="false">
      <c r="A116" s="7" t="s">
        <v>1765</v>
      </c>
      <c r="B116" s="7" t="s">
        <v>1766</v>
      </c>
      <c r="C116" s="14" t="s">
        <v>1767</v>
      </c>
      <c r="D116" s="8" t="str">
        <f aca="false">"Schevemoor "&amp;F116</f>
        <v>Schevemoor 15u</v>
      </c>
      <c r="E116" s="8" t="str">
        <f aca="false">G116&amp;", "&amp;H116&amp;", "&amp;I116</f>
        <v>Faber, Joh., Arbeiter</v>
      </c>
      <c r="F116" s="15" t="s">
        <v>1768</v>
      </c>
      <c r="G116" s="8" t="s">
        <v>1158</v>
      </c>
      <c r="H116" s="8" t="s">
        <v>79</v>
      </c>
      <c r="I116" s="8" t="s">
        <v>124</v>
      </c>
      <c r="J116" s="8"/>
      <c r="K116" s="7" t="s">
        <v>1769</v>
      </c>
      <c r="L116" s="8" t="str">
        <f aca="false">"https://www.openstreetmap.org/?mlat="&amp;MID(A116,1,9)&amp;"&amp;mlon="&amp;MID(B116,1,8)&amp;"#map=18/"&amp;MID(A116,1,9)&amp;"/"&amp;MID(B116,1,8)</f>
        <v>https://www.openstreetmap.org/?mlat=53.07583&amp;mlon=8.94706#map=18/53.07583/8.94706</v>
      </c>
      <c r="M116" s="8" t="str">
        <f aca="false">"https://opentopomap.org/#marker=17/"&amp;MID(A116,1,9)&amp;"/"&amp;MID(B116,1,8)</f>
        <v>https://opentopomap.org/#marker=17/53.07583/8.94706</v>
      </c>
    </row>
    <row r="117" customFormat="false" ht="14.15" hidden="false" customHeight="true" outlineLevel="0" collapsed="false">
      <c r="A117" s="7" t="s">
        <v>1015</v>
      </c>
      <c r="B117" s="7" t="s">
        <v>1016</v>
      </c>
      <c r="C117" s="14" t="s">
        <v>1017</v>
      </c>
      <c r="D117" s="8" t="str">
        <f aca="false">"Osterholz "&amp;F117</f>
        <v>Osterholz 29</v>
      </c>
      <c r="E117" s="8" t="str">
        <f aca="false">G117&amp;", "&amp;H117&amp;", "&amp;I117</f>
        <v>Febrow, Paul, Arbeiter</v>
      </c>
      <c r="F117" s="15" t="n">
        <v>29</v>
      </c>
      <c r="G117" s="8" t="s">
        <v>1018</v>
      </c>
      <c r="H117" s="8" t="s">
        <v>1019</v>
      </c>
      <c r="I117" s="8" t="s">
        <v>124</v>
      </c>
      <c r="J117" s="8"/>
      <c r="K117" s="7" t="s">
        <v>1020</v>
      </c>
      <c r="L117" s="8" t="str">
        <f aca="false">"https://www.openstreetmap.org/?mlat="&amp;MID(A117,1,9)&amp;"&amp;mlon="&amp;MID(B117,1,8)&amp;"#map=18/"&amp;MID(A117,1,9)&amp;"/"&amp;MID(B117,1,8)</f>
        <v>https://www.openstreetmap.org/?mlat=53.055965&amp;mlon=8.939546#map=18/53.055965/8.939546</v>
      </c>
      <c r="M117" s="8" t="str">
        <f aca="false">"https://opentopomap.org/#marker=17/"&amp;MID(A117,1,9)&amp;"/"&amp;MID(B117,1,8)</f>
        <v>https://opentopomap.org/#marker=17/53.055965/8.939546</v>
      </c>
    </row>
    <row r="118" customFormat="false" ht="14.15" hidden="false" customHeight="true" outlineLevel="0" collapsed="false">
      <c r="A118" s="7" t="s">
        <v>471</v>
      </c>
      <c r="B118" s="7" t="s">
        <v>472</v>
      </c>
      <c r="C118" s="14" t="s">
        <v>473</v>
      </c>
      <c r="D118" s="8" t="str">
        <f aca="false">"Ellen "&amp;F118</f>
        <v>Ellen 37h</v>
      </c>
      <c r="E118" s="8" t="str">
        <f aca="false">G118&amp;", "&amp;H118&amp;", "&amp;I118</f>
        <v>Fitjer, Peter, Krämer</v>
      </c>
      <c r="F118" s="15" t="s">
        <v>474</v>
      </c>
      <c r="G118" s="8" t="s">
        <v>475</v>
      </c>
      <c r="H118" s="8" t="s">
        <v>476</v>
      </c>
      <c r="I118" s="8" t="s">
        <v>477</v>
      </c>
      <c r="J118" s="8"/>
      <c r="K118" s="7" t="s">
        <v>478</v>
      </c>
      <c r="L118" s="8" t="str">
        <f aca="false">"https://www.openstreetmap.org/?mlat="&amp;MID(A118,1,9)&amp;"&amp;mlon="&amp;MID(B118,1,8)&amp;"#map=18/"&amp;MID(A118,1,9)&amp;"/"&amp;MID(B118,1,8)</f>
        <v>https://www.openstreetmap.org/?mlat=53.07122&amp;mlon=8.93862#map=18/53.07122/8.93862</v>
      </c>
      <c r="M118" s="8" t="str">
        <f aca="false">"https://opentopomap.org/#marker=17/"&amp;MID(A118,1,9)&amp;"/"&amp;MID(B118,1,8)</f>
        <v>https://opentopomap.org/#marker=17/53.07122/8.93862</v>
      </c>
    </row>
    <row r="119" customFormat="false" ht="14.15" hidden="false" customHeight="true" outlineLevel="0" collapsed="false">
      <c r="A119" s="7" t="s">
        <v>1730</v>
      </c>
      <c r="B119" s="7" t="s">
        <v>1731</v>
      </c>
      <c r="C119" s="14" t="s">
        <v>1732</v>
      </c>
      <c r="D119" s="8" t="str">
        <f aca="false">"Schevemoor "&amp;F119</f>
        <v>Schevemoor 15o</v>
      </c>
      <c r="E119" s="8" t="str">
        <f aca="false">G119&amp;", "&amp;H119&amp;", "&amp;I119</f>
        <v>Franck, Emil, Kolonialwarenhandlung</v>
      </c>
      <c r="F119" s="15" t="s">
        <v>1733</v>
      </c>
      <c r="G119" s="8" t="s">
        <v>1734</v>
      </c>
      <c r="H119" s="8" t="s">
        <v>1735</v>
      </c>
      <c r="I119" s="8" t="s">
        <v>1736</v>
      </c>
      <c r="J119" s="8"/>
      <c r="K119" s="7" t="s">
        <v>1737</v>
      </c>
      <c r="L119" s="8" t="str">
        <f aca="false">"https://www.openstreetmap.org/?mlat="&amp;MID(A119,1,9)&amp;"&amp;mlon="&amp;MID(B119,1,8)&amp;"#map=18/"&amp;MID(A119,1,9)&amp;"/"&amp;MID(B119,1,8)</f>
        <v>https://www.openstreetmap.org/?mlat=53.07555&amp;mlon=8.9474#map=18/53.07555/8.9474</v>
      </c>
      <c r="M119" s="8" t="str">
        <f aca="false">"https://opentopomap.org/#marker=17/"&amp;MID(A119,1,9)&amp;"/"&amp;MID(B119,1,8)</f>
        <v>https://opentopomap.org/#marker=17/53.07555/8.9474</v>
      </c>
    </row>
    <row r="120" customFormat="false" ht="14.15" hidden="false" customHeight="true" outlineLevel="0" collapsed="false">
      <c r="A120" s="7" t="s">
        <v>1415</v>
      </c>
      <c r="B120" s="7" t="s">
        <v>1416</v>
      </c>
      <c r="C120" s="14" t="s">
        <v>1417</v>
      </c>
      <c r="D120" s="8" t="str">
        <f aca="false">"Osterholz "&amp;F120</f>
        <v>Osterholz 104b</v>
      </c>
      <c r="E120" s="8" t="str">
        <f aca="false">G120&amp;", "&amp;H120&amp;", "&amp;I120</f>
        <v>Frese, Georg, Gemeindebote</v>
      </c>
      <c r="F120" s="15" t="s">
        <v>1418</v>
      </c>
      <c r="G120" s="8" t="s">
        <v>414</v>
      </c>
      <c r="H120" s="8" t="s">
        <v>218</v>
      </c>
      <c r="I120" s="8" t="s">
        <v>1419</v>
      </c>
      <c r="J120" s="8"/>
      <c r="K120" s="7" t="s">
        <v>1420</v>
      </c>
      <c r="L120" s="8" t="str">
        <f aca="false">"https://www.openstreetmap.org/?mlat="&amp;MID(A120,1,9)&amp;"&amp;mlon="&amp;MID(B120,1,8)&amp;"#map=18/"&amp;MID(A120,1,9)&amp;"/"&amp;MID(B120,1,8)</f>
        <v>https://www.openstreetmap.org/?mlat=53.05856&amp;mlon=8.94192#map=18/53.05856/8.94192</v>
      </c>
      <c r="M120" s="8" t="str">
        <f aca="false">"https://opentopomap.org/#marker=17/"&amp;MID(A120,1,9)&amp;"/"&amp;MID(B120,1,8)</f>
        <v>https://opentopomap.org/#marker=17/53.05856/8.94192</v>
      </c>
    </row>
    <row r="121" customFormat="false" ht="14.15" hidden="false" customHeight="true" outlineLevel="0" collapsed="false">
      <c r="A121" s="7" t="s">
        <v>847</v>
      </c>
      <c r="B121" s="7" t="s">
        <v>848</v>
      </c>
      <c r="C121" s="14" t="s">
        <v>849</v>
      </c>
      <c r="D121" s="8" t="str">
        <f aca="false">"Osterholz "&amp;F121</f>
        <v>Osterholz 2</v>
      </c>
      <c r="E121" s="8" t="str">
        <f aca="false">G121&amp;", "&amp;H121&amp;", "&amp;I121</f>
        <v>Frese, Heinr., Fabrikarbeiter</v>
      </c>
      <c r="F121" s="15" t="n">
        <v>2</v>
      </c>
      <c r="G121" s="8" t="s">
        <v>414</v>
      </c>
      <c r="H121" s="8" t="s">
        <v>108</v>
      </c>
      <c r="I121" s="8" t="s">
        <v>850</v>
      </c>
      <c r="J121" s="8"/>
      <c r="K121" s="7" t="s">
        <v>851</v>
      </c>
      <c r="L121" s="8" t="str">
        <f aca="false">"https://www.openstreetmap.org/?mlat="&amp;MID(A121,1,9)&amp;"&amp;mlon="&amp;MID(B121,1,8)&amp;"#map=18/"&amp;MID(A121,1,9)&amp;"/"&amp;MID(B121,1,8)</f>
        <v>https://www.openstreetmap.org/?mlat=53.0594&amp;mlon=8.91412#map=18/53.0594/8.91412</v>
      </c>
      <c r="M121" s="8" t="str">
        <f aca="false">"https://opentopomap.org/#marker=17/"&amp;MID(A121,1,9)&amp;"/"&amp;MID(B121,1,8)</f>
        <v>https://opentopomap.org/#marker=17/53.0594/8.91412</v>
      </c>
    </row>
    <row r="122" customFormat="false" ht="14.15" hidden="false" customHeight="true" outlineLevel="0" collapsed="false">
      <c r="A122" s="0"/>
      <c r="B122" s="0"/>
      <c r="C122" s="8" t="s">
        <v>1155</v>
      </c>
      <c r="D122" s="8" t="str">
        <f aca="false">"Osterholz "&amp;F122</f>
        <v>Osterholz 53</v>
      </c>
      <c r="E122" s="8" t="str">
        <f aca="false">G122&amp;", "&amp;H122&amp;", "&amp;I122</f>
        <v>Frese, Herm., Landmann</v>
      </c>
      <c r="F122" s="15" t="n">
        <v>53</v>
      </c>
      <c r="G122" s="8" t="s">
        <v>414</v>
      </c>
      <c r="H122" s="8" t="s">
        <v>86</v>
      </c>
      <c r="I122" s="8" t="s">
        <v>80</v>
      </c>
      <c r="J122" s="8"/>
      <c r="K122" s="0"/>
    </row>
    <row r="123" customFormat="false" ht="14.15" hidden="false" customHeight="true" outlineLevel="0" collapsed="false">
      <c r="A123" s="7" t="s">
        <v>411</v>
      </c>
      <c r="B123" s="7" t="s">
        <v>412</v>
      </c>
      <c r="C123" s="14" t="s">
        <v>413</v>
      </c>
      <c r="D123" s="8" t="str">
        <f aca="false">"Ellen "&amp;F123</f>
        <v>Ellen 35</v>
      </c>
      <c r="E123" s="8" t="str">
        <f aca="false">G123&amp;", "&amp;H123&amp;", "&amp;I123</f>
        <v>Frese, Herm., sen., Arbeiter</v>
      </c>
      <c r="F123" s="15" t="n">
        <v>35</v>
      </c>
      <c r="G123" s="8" t="s">
        <v>414</v>
      </c>
      <c r="H123" s="8" t="s">
        <v>415</v>
      </c>
      <c r="I123" s="8" t="s">
        <v>124</v>
      </c>
      <c r="J123" s="8"/>
      <c r="K123" s="7" t="s">
        <v>416</v>
      </c>
      <c r="L123" s="8" t="str">
        <f aca="false">"https://www.openstreetmap.org/?mlat="&amp;MID(A123,1,9)&amp;"&amp;mlon="&amp;MID(B123,1,8)&amp;"#map=18/"&amp;MID(A123,1,9)&amp;"/"&amp;MID(B123,1,8)</f>
        <v>https://www.openstreetmap.org/?mlat=53.07133&amp;mlon=8.93952#map=18/53.07133/8.93952</v>
      </c>
      <c r="M123" s="8" t="str">
        <f aca="false">"https://opentopomap.org/#marker=17/"&amp;MID(A123,1,9)&amp;"/"&amp;MID(B123,1,8)</f>
        <v>https://opentopomap.org/#marker=17/53.07133/8.93952</v>
      </c>
    </row>
    <row r="124" customFormat="false" ht="14.15" hidden="false" customHeight="true" outlineLevel="0" collapsed="false">
      <c r="A124" s="7" t="s">
        <v>897</v>
      </c>
      <c r="B124" s="7" t="s">
        <v>898</v>
      </c>
      <c r="C124" s="14" t="s">
        <v>899</v>
      </c>
      <c r="D124" s="8" t="str">
        <f aca="false">"Osterholz "&amp;F124</f>
        <v>Osterholz 9</v>
      </c>
      <c r="E124" s="8" t="str">
        <f aca="false">G124&amp;", "&amp;H124&amp;", "&amp;I124</f>
        <v>Frese, Hinrich, Landmann</v>
      </c>
      <c r="F124" s="15" t="n">
        <v>9</v>
      </c>
      <c r="G124" s="8" t="s">
        <v>414</v>
      </c>
      <c r="H124" s="8" t="s">
        <v>389</v>
      </c>
      <c r="I124" s="8" t="s">
        <v>80</v>
      </c>
      <c r="J124" s="8"/>
      <c r="K124" s="7" t="s">
        <v>900</v>
      </c>
      <c r="L124" s="8" t="str">
        <f aca="false">"https://www.openstreetmap.org/?mlat="&amp;MID(A124,1,9)&amp;"&amp;mlon="&amp;MID(B124,1,8)&amp;"#map=18/"&amp;MID(A124,1,9)&amp;"/"&amp;MID(B124,1,8)</f>
        <v>https://www.openstreetmap.org/?mlat=53.05784&amp;mlon=8.92604#map=18/53.05784/8.92604</v>
      </c>
      <c r="M124" s="8" t="str">
        <f aca="false">"https://opentopomap.org/#marker=17/"&amp;MID(A124,1,9)&amp;"/"&amp;MID(B124,1,8)</f>
        <v>https://opentopomap.org/#marker=17/53.05784/8.92604</v>
      </c>
    </row>
    <row r="125" customFormat="false" ht="14.15" hidden="false" customHeight="true" outlineLevel="0" collapsed="false">
      <c r="A125" s="7" t="s">
        <v>1298</v>
      </c>
      <c r="B125" s="7" t="s">
        <v>1299</v>
      </c>
      <c r="C125" s="16" t="s">
        <v>1300</v>
      </c>
      <c r="D125" s="8" t="str">
        <f aca="false">"Osterholz "&amp;F125</f>
        <v>Osterholz 86</v>
      </c>
      <c r="E125" s="8" t="str">
        <f aca="false">G125&amp;", "&amp;H125&amp;", "&amp;I125</f>
        <v>Frese, J., Landmann</v>
      </c>
      <c r="F125" s="15" t="n">
        <v>86</v>
      </c>
      <c r="G125" s="8" t="s">
        <v>414</v>
      </c>
      <c r="H125" s="8" t="s">
        <v>1301</v>
      </c>
      <c r="I125" s="8" t="s">
        <v>80</v>
      </c>
      <c r="J125" s="8"/>
      <c r="K125" s="7" t="s">
        <v>1302</v>
      </c>
      <c r="L125" s="8" t="str">
        <f aca="false">"https://www.openstreetmap.org/?mlat="&amp;MID(A125,1,9)&amp;"&amp;mlon="&amp;MID(B125,1,8)&amp;"#map=18/"&amp;MID(A125,1,9)&amp;"/"&amp;MID(B125,1,8)</f>
        <v>https://www.openstreetmap.org/?mlat=53.06052&amp;mlon=8.95217#map=18/53.06052/8.95217</v>
      </c>
      <c r="M125" s="8" t="str">
        <f aca="false">"https://opentopomap.org/#marker=17/"&amp;MID(A125,1,9)&amp;"/"&amp;MID(B125,1,8)</f>
        <v>https://opentopomap.org/#marker=17/53.06052/8.95217</v>
      </c>
    </row>
    <row r="126" customFormat="false" ht="14.15" hidden="false" customHeight="true" outlineLevel="0" collapsed="false">
      <c r="A126" s="7" t="s">
        <v>847</v>
      </c>
      <c r="B126" s="7" t="s">
        <v>848</v>
      </c>
      <c r="C126" s="14" t="s">
        <v>849</v>
      </c>
      <c r="D126" s="8" t="str">
        <f aca="false">"Osterholz "&amp;F126</f>
        <v>Osterholz 2</v>
      </c>
      <c r="E126" s="8" t="str">
        <f aca="false">G126&amp;", "&amp;H126&amp;", "&amp;I126</f>
        <v>Frese, Joh. Hinr., Wwe.</v>
      </c>
      <c r="F126" s="15" t="n">
        <v>2</v>
      </c>
      <c r="G126" s="8" t="s">
        <v>414</v>
      </c>
      <c r="H126" s="8" t="s">
        <v>776</v>
      </c>
      <c r="I126" s="8" t="s">
        <v>94</v>
      </c>
      <c r="J126" s="8"/>
      <c r="K126" s="7" t="s">
        <v>851</v>
      </c>
      <c r="L126" s="8" t="str">
        <f aca="false">"https://www.openstreetmap.org/?mlat="&amp;MID(A126,1,9)&amp;"&amp;mlon="&amp;MID(B126,1,8)&amp;"#map=18/"&amp;MID(A126,1,9)&amp;"/"&amp;MID(B126,1,8)</f>
        <v>https://www.openstreetmap.org/?mlat=53.0594&amp;mlon=8.91412#map=18/53.0594/8.91412</v>
      </c>
      <c r="M126" s="8" t="str">
        <f aca="false">"https://opentopomap.org/#marker=17/"&amp;MID(A126,1,9)&amp;"/"&amp;MID(B126,1,8)</f>
        <v>https://opentopomap.org/#marker=17/53.0594/8.91412</v>
      </c>
    </row>
    <row r="127" customFormat="false" ht="14.15" hidden="false" customHeight="true" outlineLevel="0" collapsed="false">
      <c r="A127" s="7" t="s">
        <v>1415</v>
      </c>
      <c r="B127" s="7" t="s">
        <v>1416</v>
      </c>
      <c r="C127" s="14" t="s">
        <v>1417</v>
      </c>
      <c r="D127" s="8" t="str">
        <f aca="false">"Osterholz "&amp;F127</f>
        <v>Osterholz 104b</v>
      </c>
      <c r="E127" s="8" t="str">
        <f aca="false">G127&amp;", "&amp;H127&amp;", "&amp;I127</f>
        <v>Frese, Lür, Landmann</v>
      </c>
      <c r="F127" s="15" t="s">
        <v>1418</v>
      </c>
      <c r="G127" s="8" t="s">
        <v>414</v>
      </c>
      <c r="H127" s="8" t="s">
        <v>464</v>
      </c>
      <c r="I127" s="8" t="s">
        <v>80</v>
      </c>
      <c r="J127" s="8"/>
      <c r="K127" s="7" t="s">
        <v>1420</v>
      </c>
      <c r="L127" s="8" t="str">
        <f aca="false">"https://www.openstreetmap.org/?mlat="&amp;MID(A127,1,9)&amp;"&amp;mlon="&amp;MID(B127,1,8)&amp;"#map=18/"&amp;MID(A127,1,9)&amp;"/"&amp;MID(B127,1,8)</f>
        <v>https://www.openstreetmap.org/?mlat=53.05856&amp;mlon=8.94192#map=18/53.05856/8.94192</v>
      </c>
      <c r="M127" s="8" t="str">
        <f aca="false">"https://opentopomap.org/#marker=17/"&amp;MID(A127,1,9)&amp;"/"&amp;MID(B127,1,8)</f>
        <v>https://opentopomap.org/#marker=17/53.05856/8.94192</v>
      </c>
    </row>
    <row r="128" customFormat="false" ht="14.15" hidden="false" customHeight="true" outlineLevel="0" collapsed="false">
      <c r="A128" s="7" t="s">
        <v>719</v>
      </c>
      <c r="B128" s="7" t="s">
        <v>720</v>
      </c>
      <c r="C128" s="14" t="s">
        <v>721</v>
      </c>
      <c r="D128" s="8" t="str">
        <f aca="false">"Ellen "&amp;F128</f>
        <v>Ellen 73</v>
      </c>
      <c r="E128" s="8" t="str">
        <f aca="false">G128&amp;", "&amp;H128&amp;", "&amp;I128</f>
        <v>Friedrichs, Adolf, Arbeiter</v>
      </c>
      <c r="F128" s="15" t="n">
        <v>73</v>
      </c>
      <c r="G128" s="8" t="s">
        <v>722</v>
      </c>
      <c r="H128" s="8" t="s">
        <v>131</v>
      </c>
      <c r="I128" s="8" t="s">
        <v>124</v>
      </c>
      <c r="J128" s="8"/>
      <c r="K128" s="7" t="s">
        <v>723</v>
      </c>
      <c r="L128" s="8" t="str">
        <f aca="false">"https://www.openstreetmap.org/?mlat="&amp;MID(A128,1,9)&amp;"&amp;mlon="&amp;MID(B128,1,8)&amp;"#map=18/"&amp;MID(A128,1,9)&amp;"/"&amp;MID(B128,1,8)</f>
        <v>https://www.openstreetmap.org/?mlat=53.06784&amp;mlon=8.94939#map=18/53.06784/8.94939</v>
      </c>
      <c r="M128" s="8" t="str">
        <f aca="false">"https://opentopomap.org/#marker=17/"&amp;MID(A128,1,9)&amp;"/"&amp;MID(B128,1,8)</f>
        <v>https://opentopomap.org/#marker=17/53.06784/8.94939</v>
      </c>
    </row>
    <row r="129" customFormat="false" ht="14.15" hidden="false" customHeight="true" outlineLevel="0" collapsed="false">
      <c r="A129" s="7" t="s">
        <v>817</v>
      </c>
      <c r="B129" s="7" t="s">
        <v>818</v>
      </c>
      <c r="C129" s="14" t="s">
        <v>819</v>
      </c>
      <c r="D129" s="8" t="str">
        <f aca="false">"Ellen "&amp;F129</f>
        <v>Ellen 90a</v>
      </c>
      <c r="E129" s="8" t="str">
        <f aca="false">G129&amp;", "&amp;H129&amp;", "&amp;I129</f>
        <v>Garbes, Heinr., Arbeiter</v>
      </c>
      <c r="F129" s="15" t="s">
        <v>820</v>
      </c>
      <c r="G129" s="8" t="s">
        <v>821</v>
      </c>
      <c r="H129" s="8" t="s">
        <v>108</v>
      </c>
      <c r="I129" s="8" t="s">
        <v>124</v>
      </c>
      <c r="J129" s="8"/>
      <c r="K129" s="7" t="s">
        <v>822</v>
      </c>
      <c r="L129" s="8" t="str">
        <f aca="false">"https://www.openstreetmap.org/?mlat="&amp;MID(A129,1,9)&amp;"&amp;mlon="&amp;MID(B129,1,8)&amp;"#map=18/"&amp;MID(A129,1,9)&amp;"/"&amp;MID(B129,1,8)</f>
        <v>https://www.openstreetmap.org/?mlat=53.0588&amp;mlon=8.94907#map=18/53.0588/8.94907</v>
      </c>
      <c r="M129" s="8" t="str">
        <f aca="false">"https://opentopomap.org/#marker=17/"&amp;MID(A129,1,9)&amp;"/"&amp;MID(B129,1,8)</f>
        <v>https://opentopomap.org/#marker=17/53.0588/8.94907</v>
      </c>
    </row>
    <row r="130" customFormat="false" ht="14.15" hidden="false" customHeight="true" outlineLevel="0" collapsed="false">
      <c r="A130" s="7" t="s">
        <v>1226</v>
      </c>
      <c r="B130" s="7" t="s">
        <v>1227</v>
      </c>
      <c r="C130" s="14" t="s">
        <v>1228</v>
      </c>
      <c r="D130" s="8" t="str">
        <f aca="false">"Osterholz "&amp;F130</f>
        <v>Osterholz 75</v>
      </c>
      <c r="E130" s="8" t="str">
        <f aca="false">G130&amp;", "&amp;H130&amp;", "&amp;I130</f>
        <v>Gartelmann, Herm., Landmann</v>
      </c>
      <c r="F130" s="15" t="n">
        <v>75</v>
      </c>
      <c r="G130" s="8" t="s">
        <v>642</v>
      </c>
      <c r="H130" s="8" t="s">
        <v>86</v>
      </c>
      <c r="I130" s="8" t="s">
        <v>80</v>
      </c>
      <c r="J130" s="8"/>
      <c r="K130" s="7" t="s">
        <v>1229</v>
      </c>
      <c r="L130" s="8" t="str">
        <f aca="false">"https://www.openstreetmap.org/?mlat="&amp;MID(A130,1,9)&amp;"&amp;mlon="&amp;MID(B130,1,8)&amp;"#map=18/"&amp;MID(A130,1,9)&amp;"/"&amp;MID(B130,1,8)</f>
        <v>https://www.openstreetmap.org/?mlat=53.057591&amp;mlon=8.961262#map=18/53.057591/8.961262</v>
      </c>
      <c r="M130" s="8" t="str">
        <f aca="false">"https://opentopomap.org/#marker=17/"&amp;MID(A130,1,9)&amp;"/"&amp;MID(B130,1,8)</f>
        <v>https://opentopomap.org/#marker=17/53.057591/8.961262</v>
      </c>
    </row>
    <row r="131" customFormat="false" ht="14.15" hidden="false" customHeight="true" outlineLevel="0" collapsed="false">
      <c r="A131" s="7" t="s">
        <v>996</v>
      </c>
      <c r="B131" s="7" t="s">
        <v>1065</v>
      </c>
      <c r="C131" s="14" t="s">
        <v>1066</v>
      </c>
      <c r="D131" s="8" t="str">
        <f aca="false">"Osterholz "&amp;F131</f>
        <v>Osterholz 33f</v>
      </c>
      <c r="E131" s="8" t="str">
        <f aca="false">G131&amp;", "&amp;H131&amp;", "&amp;I131</f>
        <v>Gartelmann, Herm., Maurer</v>
      </c>
      <c r="F131" s="15" t="s">
        <v>1067</v>
      </c>
      <c r="G131" s="8" t="s">
        <v>642</v>
      </c>
      <c r="H131" s="8" t="s">
        <v>86</v>
      </c>
      <c r="I131" s="8" t="s">
        <v>109</v>
      </c>
      <c r="J131" s="8"/>
      <c r="K131" s="7" t="s">
        <v>1068</v>
      </c>
      <c r="L131" s="8" t="str">
        <f aca="false">"https://www.openstreetmap.org/?mlat="&amp;MID(A131,1,9)&amp;"&amp;mlon="&amp;MID(B131,1,8)&amp;"#map=18/"&amp;MID(A131,1,9)&amp;"/"&amp;MID(B131,1,8)</f>
        <v>https://www.openstreetmap.org/?mlat=53.0583&amp;mlon=8.9404#map=18/53.0583/8.9404</v>
      </c>
      <c r="M131" s="8" t="str">
        <f aca="false">"https://opentopomap.org/#marker=17/"&amp;MID(A131,1,9)&amp;"/"&amp;MID(B131,1,8)</f>
        <v>https://opentopomap.org/#marker=17/53.0583/8.9404</v>
      </c>
    </row>
    <row r="132" customFormat="false" ht="14.15" hidden="false" customHeight="true" outlineLevel="0" collapsed="false">
      <c r="A132" s="7" t="s">
        <v>636</v>
      </c>
      <c r="B132" s="7" t="s">
        <v>637</v>
      </c>
      <c r="C132" s="14" t="s">
        <v>641</v>
      </c>
      <c r="D132" s="8" t="str">
        <f aca="false">"Ellen "&amp;F132</f>
        <v>Ellen 54</v>
      </c>
      <c r="E132" s="8" t="str">
        <f aca="false">G132&amp;", "&amp;H132&amp;", "&amp;I132</f>
        <v>Gartelmann, Joh., Arbeiter</v>
      </c>
      <c r="F132" s="15" t="n">
        <v>54</v>
      </c>
      <c r="G132" s="8" t="s">
        <v>642</v>
      </c>
      <c r="H132" s="8" t="s">
        <v>79</v>
      </c>
      <c r="I132" s="8" t="s">
        <v>124</v>
      </c>
      <c r="J132" s="8"/>
      <c r="K132" s="7" t="s">
        <v>640</v>
      </c>
      <c r="L132" s="8" t="str">
        <f aca="false">"https://www.openstreetmap.org/?mlat="&amp;MID(A132,1,9)&amp;"&amp;mlon="&amp;MID(B132,1,8)&amp;"#map=18/"&amp;MID(A132,1,9)&amp;"/"&amp;MID(B132,1,8)</f>
        <v>https://www.openstreetmap.org/?mlat=53.073025&amp;mlon=8.943989#map=18/53.073025/8.943989</v>
      </c>
      <c r="M132" s="8" t="str">
        <f aca="false">"https://opentopomap.org/#marker=17/"&amp;MID(A132,1,9)&amp;"/"&amp;MID(B132,1,8)</f>
        <v>https://opentopomap.org/#marker=17/53.073025/8.943989</v>
      </c>
    </row>
    <row r="133" customFormat="false" ht="14.15" hidden="false" customHeight="true" outlineLevel="0" collapsed="false">
      <c r="A133" s="7" t="s">
        <v>1566</v>
      </c>
      <c r="B133" s="7" t="s">
        <v>1573</v>
      </c>
      <c r="C133" s="14" t="s">
        <v>1574</v>
      </c>
      <c r="D133" s="8" t="str">
        <f aca="false">"Osterholz "&amp;F133</f>
        <v>Osterholz 122</v>
      </c>
      <c r="E133" s="8" t="str">
        <f aca="false">G133&amp;", "&amp;H133&amp;", "&amp;I133</f>
        <v>Gathmann, Heinr., Handelsmann</v>
      </c>
      <c r="F133" s="15" t="n">
        <v>122</v>
      </c>
      <c r="G133" s="8" t="s">
        <v>1575</v>
      </c>
      <c r="H133" s="8" t="s">
        <v>108</v>
      </c>
      <c r="I133" s="8" t="s">
        <v>1164</v>
      </c>
      <c r="J133" s="8"/>
      <c r="K133" s="7" t="s">
        <v>1576</v>
      </c>
      <c r="L133" s="8" t="str">
        <f aca="false">"https://www.openstreetmap.org/?mlat="&amp;MID(A133,1,9)&amp;"&amp;mlon="&amp;MID(B133,1,8)&amp;"#map=18/"&amp;MID(A133,1,9)&amp;"/"&amp;MID(B133,1,8)</f>
        <v>https://www.openstreetmap.org/?mlat=53.05934&amp;mlon=8.90847#map=18/53.05934/8.90847</v>
      </c>
      <c r="M133" s="8" t="str">
        <f aca="false">"https://opentopomap.org/#marker=17/"&amp;MID(A133,1,9)&amp;"/"&amp;MID(B133,1,8)</f>
        <v>https://opentopomap.org/#marker=17/53.05934/8.90847</v>
      </c>
    </row>
    <row r="134" customFormat="false" ht="14.15" hidden="false" customHeight="true" outlineLevel="0" collapsed="false">
      <c r="A134" s="7" t="s">
        <v>1368</v>
      </c>
      <c r="B134" s="7" t="s">
        <v>1369</v>
      </c>
      <c r="C134" s="16" t="s">
        <v>1370</v>
      </c>
      <c r="D134" s="8" t="str">
        <f aca="false">"Osterholz "&amp;F134</f>
        <v>Osterholz 100b</v>
      </c>
      <c r="E134" s="8" t="str">
        <f aca="false">G134&amp;", "&amp;H134&amp;", "&amp;I134</f>
        <v>Gerke, Friedrich, Arbeiter</v>
      </c>
      <c r="F134" s="15" t="s">
        <v>1371</v>
      </c>
      <c r="G134" s="8" t="s">
        <v>1372</v>
      </c>
      <c r="H134" s="8" t="s">
        <v>958</v>
      </c>
      <c r="I134" s="8" t="s">
        <v>124</v>
      </c>
      <c r="J134" s="8"/>
      <c r="K134" s="7" t="s">
        <v>1373</v>
      </c>
      <c r="L134" s="8" t="str">
        <f aca="false">"https://www.openstreetmap.org/?mlat="&amp;MID(A134,1,9)&amp;"&amp;mlon="&amp;MID(B134,1,8)&amp;"#map=18/"&amp;MID(A134,1,9)&amp;"/"&amp;MID(B134,1,8)</f>
        <v>https://www.openstreetmap.org/?mlat=53.05815&amp;mlon=8.94918#map=18/53.05815/8.94918</v>
      </c>
      <c r="M134" s="8" t="str">
        <f aca="false">"https://opentopomap.org/#marker=17/"&amp;MID(A134,1,9)&amp;"/"&amp;MID(B134,1,8)</f>
        <v>https://opentopomap.org/#marker=17/53.05815/8.94918</v>
      </c>
    </row>
    <row r="135" customFormat="false" ht="14.15" hidden="false" customHeight="true" outlineLevel="0" collapsed="false">
      <c r="A135" s="7" t="s">
        <v>669</v>
      </c>
      <c r="B135" s="7" t="s">
        <v>670</v>
      </c>
      <c r="C135" s="14" t="s">
        <v>671</v>
      </c>
      <c r="D135" s="8" t="str">
        <f aca="false">"Ellen "&amp;F135</f>
        <v>Ellen 62</v>
      </c>
      <c r="E135" s="8" t="str">
        <f aca="false">G135&amp;", "&amp;H135&amp;", "&amp;I135</f>
        <v>Gerken, Hinr., Landmann</v>
      </c>
      <c r="F135" s="15" t="n">
        <v>62</v>
      </c>
      <c r="G135" s="8" t="s">
        <v>672</v>
      </c>
      <c r="H135" s="8" t="s">
        <v>116</v>
      </c>
      <c r="I135" s="8" t="s">
        <v>80</v>
      </c>
      <c r="J135" s="8"/>
      <c r="K135" s="7" t="s">
        <v>673</v>
      </c>
      <c r="L135" s="8" t="str">
        <f aca="false">"https://www.openstreetmap.org/?mlat="&amp;MID(A135,1,9)&amp;"&amp;mlon="&amp;MID(B135,1,8)&amp;"#map=18/"&amp;MID(A135,1,9)&amp;"/"&amp;MID(B135,1,8)</f>
        <v>https://www.openstreetmap.org/?mlat=53.07392&amp;mlon=8.94306#map=18/53.07392/8.94306</v>
      </c>
      <c r="M135" s="8" t="str">
        <f aca="false">"https://opentopomap.org/#marker=17/"&amp;MID(A135,1,9)&amp;"/"&amp;MID(B135,1,8)</f>
        <v>https://opentopomap.org/#marker=17/53.07392/8.94306</v>
      </c>
    </row>
    <row r="136" customFormat="false" ht="14.15" hidden="false" customHeight="true" outlineLevel="0" collapsed="false">
      <c r="A136" s="7" t="s">
        <v>746</v>
      </c>
      <c r="B136" s="7" t="s">
        <v>747</v>
      </c>
      <c r="C136" s="14" t="s">
        <v>748</v>
      </c>
      <c r="D136" s="8" t="str">
        <f aca="false">"Ellen "&amp;F136</f>
        <v>Ellen 77</v>
      </c>
      <c r="E136" s="8" t="str">
        <f aca="false">G136&amp;", "&amp;H136&amp;", "&amp;I136</f>
        <v>Glade, Heinr., Arbeiter</v>
      </c>
      <c r="F136" s="15" t="n">
        <v>77</v>
      </c>
      <c r="G136" s="8" t="s">
        <v>749</v>
      </c>
      <c r="H136" s="8" t="s">
        <v>108</v>
      </c>
      <c r="I136" s="8" t="s">
        <v>124</v>
      </c>
      <c r="J136" s="8"/>
      <c r="K136" s="7" t="s">
        <v>750</v>
      </c>
      <c r="L136" s="8" t="str">
        <f aca="false">"https://www.openstreetmap.org/?mlat="&amp;MID(A136,1,9)&amp;"&amp;mlon="&amp;MID(B136,1,8)&amp;"#map=18/"&amp;MID(A136,1,9)&amp;"/"&amp;MID(B136,1,8)</f>
        <v>https://www.openstreetmap.org/?mlat=53.06191&amp;mlon=8.94704#map=18/53.06191/8.94704</v>
      </c>
      <c r="M136" s="8" t="str">
        <f aca="false">"https://opentopomap.org/#marker=17/"&amp;MID(A136,1,9)&amp;"/"&amp;MID(B136,1,8)</f>
        <v>https://opentopomap.org/#marker=17/53.06191/8.94704</v>
      </c>
    </row>
    <row r="137" customFormat="false" ht="14.15" hidden="false" customHeight="true" outlineLevel="0" collapsed="false">
      <c r="A137" s="7" t="s">
        <v>596</v>
      </c>
      <c r="B137" s="7" t="s">
        <v>597</v>
      </c>
      <c r="C137" s="14" t="s">
        <v>598</v>
      </c>
      <c r="D137" s="8" t="str">
        <f aca="false">"Ellen "&amp;F137</f>
        <v>Ellen 46</v>
      </c>
      <c r="E137" s="8" t="str">
        <f aca="false">G137&amp;", "&amp;H137&amp;", "&amp;I137</f>
        <v>Graffstedt, Heinr., Ehefrau</v>
      </c>
      <c r="F137" s="15" t="n">
        <v>46</v>
      </c>
      <c r="G137" s="8" t="s">
        <v>489</v>
      </c>
      <c r="H137" s="8" t="s">
        <v>108</v>
      </c>
      <c r="I137" s="8" t="s">
        <v>599</v>
      </c>
      <c r="J137" s="8"/>
      <c r="K137" s="7" t="s">
        <v>600</v>
      </c>
      <c r="L137" s="8" t="str">
        <f aca="false">"https://www.openstreetmap.org/?mlat="&amp;MID(A137,1,9)&amp;"&amp;mlon="&amp;MID(B137,1,8)&amp;"#map=18/"&amp;MID(A137,1,9)&amp;"/"&amp;MID(B137,1,8)</f>
        <v>https://www.openstreetmap.org/?mlat=53.0705&amp;mlon=8.94171#map=18/53.0705/8.94171</v>
      </c>
      <c r="M137" s="8" t="str">
        <f aca="false">"https://opentopomap.org/#marker=17/"&amp;MID(A137,1,9)&amp;"/"&amp;MID(B137,1,8)</f>
        <v>https://opentopomap.org/#marker=17/53.0705/8.94171</v>
      </c>
    </row>
    <row r="138" customFormat="false" ht="14.15" hidden="false" customHeight="true" outlineLevel="0" collapsed="false">
      <c r="A138" s="7" t="s">
        <v>486</v>
      </c>
      <c r="B138" s="7" t="s">
        <v>487</v>
      </c>
      <c r="C138" s="14" t="s">
        <v>488</v>
      </c>
      <c r="D138" s="8" t="str">
        <f aca="false">"Ellen "&amp;F138</f>
        <v>Ellen 39</v>
      </c>
      <c r="E138" s="8" t="str">
        <f aca="false">G138&amp;", "&amp;H138&amp;", "&amp;I138</f>
        <v>Graffstedt, Joh., Arbeiter</v>
      </c>
      <c r="F138" s="15" t="n">
        <v>39</v>
      </c>
      <c r="G138" s="8" t="s">
        <v>489</v>
      </c>
      <c r="H138" s="8" t="s">
        <v>79</v>
      </c>
      <c r="I138" s="8" t="s">
        <v>124</v>
      </c>
      <c r="J138" s="8"/>
      <c r="K138" s="7" t="s">
        <v>490</v>
      </c>
      <c r="L138" s="8" t="str">
        <f aca="false">"https://www.openstreetmap.org/?mlat="&amp;MID(A138,1,9)&amp;"&amp;mlon="&amp;MID(B138,1,8)&amp;"#map=18/"&amp;MID(A138,1,9)&amp;"/"&amp;MID(B138,1,8)</f>
        <v>https://www.openstreetmap.org/?mlat=53.072243&amp;mlon=8.936652#map=18/53.072243/8.936652</v>
      </c>
      <c r="M138" s="8" t="str">
        <f aca="false">"https://opentopomap.org/#marker=17/"&amp;MID(A138,1,9)&amp;"/"&amp;MID(B138,1,8)</f>
        <v>https://opentopomap.org/#marker=17/53.072243/8.936652</v>
      </c>
    </row>
    <row r="139" customFormat="false" ht="14.15" hidden="false" customHeight="true" outlineLevel="0" collapsed="false">
      <c r="A139" s="7" t="s">
        <v>1033</v>
      </c>
      <c r="B139" s="7" t="s">
        <v>1034</v>
      </c>
      <c r="C139" s="14" t="s">
        <v>1035</v>
      </c>
      <c r="D139" s="8" t="str">
        <f aca="false">"Osterholz "&amp;F139</f>
        <v>Osterholz 33</v>
      </c>
      <c r="E139" s="8" t="str">
        <f aca="false">G139&amp;", "&amp;H139&amp;", "&amp;I139</f>
        <v>Gransberger, Jos., Arbeiter</v>
      </c>
      <c r="F139" s="15" t="n">
        <v>33</v>
      </c>
      <c r="G139" s="8" t="s">
        <v>1036</v>
      </c>
      <c r="H139" s="8" t="s">
        <v>1037</v>
      </c>
      <c r="I139" s="8" t="s">
        <v>124</v>
      </c>
      <c r="J139" s="8"/>
      <c r="K139" s="7" t="s">
        <v>1038</v>
      </c>
      <c r="L139" s="8" t="str">
        <f aca="false">"https://www.openstreetmap.org/?mlat="&amp;MID(A139,1,9)&amp;"&amp;mlon="&amp;MID(B139,1,8)&amp;"#map=18/"&amp;MID(A139,1,9)&amp;"/"&amp;MID(B139,1,8)</f>
        <v>https://www.openstreetmap.org/?mlat=53.05604&amp;mlon=8.940959#map=18/53.05604/8.940959</v>
      </c>
      <c r="M139" s="8" t="str">
        <f aca="false">"https://opentopomap.org/#marker=17/"&amp;MID(A139,1,9)&amp;"/"&amp;MID(B139,1,8)</f>
        <v>https://opentopomap.org/#marker=17/53.05604/8.940959</v>
      </c>
    </row>
    <row r="140" customFormat="false" ht="14.15" hidden="false" customHeight="true" outlineLevel="0" collapsed="false">
      <c r="A140" s="7" t="s">
        <v>1028</v>
      </c>
      <c r="B140" s="7" t="s">
        <v>1029</v>
      </c>
      <c r="C140" s="14" t="s">
        <v>1030</v>
      </c>
      <c r="D140" s="8" t="str">
        <f aca="false">"Osterholz "&amp;F140</f>
        <v>Osterholz 32</v>
      </c>
      <c r="E140" s="8" t="str">
        <f aca="false">G140&amp;", "&amp;H140&amp;", "&amp;I140</f>
        <v>Grashoff, Johann, Arbeiter</v>
      </c>
      <c r="F140" s="15" t="n">
        <v>32</v>
      </c>
      <c r="G140" s="8" t="s">
        <v>1031</v>
      </c>
      <c r="H140" s="8" t="s">
        <v>630</v>
      </c>
      <c r="I140" s="8" t="s">
        <v>124</v>
      </c>
      <c r="J140" s="8"/>
      <c r="K140" s="7" t="s">
        <v>1032</v>
      </c>
      <c r="L140" s="8" t="str">
        <f aca="false">"https://www.openstreetmap.org/?mlat="&amp;MID(A140,1,9)&amp;"&amp;mlon="&amp;MID(B140,1,8)&amp;"#map=18/"&amp;MID(A140,1,9)&amp;"/"&amp;MID(B140,1,8)</f>
        <v>https://www.openstreetmap.org/?mlat=53.05611&amp;mlon=8.940649#map=18/53.05611/8.940649</v>
      </c>
      <c r="M140" s="8" t="str">
        <f aca="false">"https://opentopomap.org/#marker=17/"&amp;MID(A140,1,9)&amp;"/"&amp;MID(B140,1,8)</f>
        <v>https://opentopomap.org/#marker=17/53.05611/8.940649</v>
      </c>
    </row>
    <row r="141" customFormat="false" ht="14.15" hidden="false" customHeight="true" outlineLevel="0" collapsed="false">
      <c r="A141" s="7" t="s">
        <v>601</v>
      </c>
      <c r="B141" s="7" t="s">
        <v>602</v>
      </c>
      <c r="C141" s="14" t="s">
        <v>603</v>
      </c>
      <c r="D141" s="8" t="str">
        <f aca="false">"Ellen "&amp;F141</f>
        <v>Ellen 47</v>
      </c>
      <c r="E141" s="8" t="str">
        <f aca="false">G141&amp;", "&amp;H141&amp;", "&amp;I141</f>
        <v>Grieme, Heinr., Wwe.</v>
      </c>
      <c r="F141" s="15" t="n">
        <v>47</v>
      </c>
      <c r="G141" s="8" t="s">
        <v>604</v>
      </c>
      <c r="H141" s="8" t="s">
        <v>108</v>
      </c>
      <c r="I141" s="8" t="s">
        <v>94</v>
      </c>
      <c r="J141" s="8"/>
      <c r="K141" s="7" t="s">
        <v>605</v>
      </c>
      <c r="L141" s="8" t="str">
        <f aca="false">"https://www.openstreetmap.org/?mlat="&amp;MID(A141,1,9)&amp;"&amp;mlon="&amp;MID(B141,1,8)&amp;"#map=18/"&amp;MID(A141,1,9)&amp;"/"&amp;MID(B141,1,8)</f>
        <v>https://www.openstreetmap.org/?mlat=53.07003&amp;mlon=8.94298#map=18/53.07003/8.94298</v>
      </c>
      <c r="M141" s="8" t="str">
        <f aca="false">"https://opentopomap.org/#marker=17/"&amp;MID(A141,1,9)&amp;"/"&amp;MID(B141,1,8)</f>
        <v>https://opentopomap.org/#marker=17/53.07003/8.94298</v>
      </c>
    </row>
    <row r="142" customFormat="false" ht="14.15" hidden="false" customHeight="true" outlineLevel="0" collapsed="false">
      <c r="A142" s="7" t="s">
        <v>601</v>
      </c>
      <c r="B142" s="7" t="s">
        <v>602</v>
      </c>
      <c r="C142" s="14" t="s">
        <v>603</v>
      </c>
      <c r="D142" s="8" t="str">
        <f aca="false">"Ellen "&amp;F142</f>
        <v>Ellen 47</v>
      </c>
      <c r="E142" s="8" t="str">
        <f aca="false">G142&amp;", "&amp;H142&amp;", "&amp;I142</f>
        <v>Grieme, Herm., Arbeiter</v>
      </c>
      <c r="F142" s="15" t="n">
        <v>47</v>
      </c>
      <c r="G142" s="8" t="s">
        <v>604</v>
      </c>
      <c r="H142" s="8" t="s">
        <v>86</v>
      </c>
      <c r="I142" s="8" t="s">
        <v>124</v>
      </c>
      <c r="J142" s="8"/>
      <c r="K142" s="7" t="s">
        <v>605</v>
      </c>
      <c r="L142" s="8" t="str">
        <f aca="false">"https://www.openstreetmap.org/?mlat="&amp;MID(A142,1,9)&amp;"&amp;mlon="&amp;MID(B142,1,8)&amp;"#map=18/"&amp;MID(A142,1,9)&amp;"/"&amp;MID(B142,1,8)</f>
        <v>https://www.openstreetmap.org/?mlat=53.07003&amp;mlon=8.94298#map=18/53.07003/8.94298</v>
      </c>
      <c r="M142" s="8" t="str">
        <f aca="false">"https://opentopomap.org/#marker=17/"&amp;MID(A142,1,9)&amp;"/"&amp;MID(B142,1,8)</f>
        <v>https://opentopomap.org/#marker=17/53.07003/8.94298</v>
      </c>
    </row>
    <row r="143" customFormat="false" ht="14.15" hidden="false" customHeight="true" outlineLevel="0" collapsed="false">
      <c r="A143" s="7" t="s">
        <v>320</v>
      </c>
      <c r="B143" s="7" t="s">
        <v>321</v>
      </c>
      <c r="C143" s="14" t="s">
        <v>322</v>
      </c>
      <c r="D143" s="8" t="str">
        <f aca="false">"Ellen "&amp;F143</f>
        <v>Ellen 19</v>
      </c>
      <c r="E143" s="8" t="str">
        <f aca="false">G143&amp;", "&amp;H143&amp;", "&amp;I143</f>
        <v>Gröne, Herm., Arbeiter</v>
      </c>
      <c r="F143" s="15" t="n">
        <v>19</v>
      </c>
      <c r="G143" s="8" t="s">
        <v>323</v>
      </c>
      <c r="H143" s="8" t="s">
        <v>86</v>
      </c>
      <c r="I143" s="8" t="s">
        <v>124</v>
      </c>
      <c r="J143" s="8"/>
      <c r="K143" s="7" t="s">
        <v>324</v>
      </c>
      <c r="L143" s="8" t="str">
        <f aca="false">"https://www.openstreetmap.org/?mlat="&amp;MID(A143,1,9)&amp;"&amp;mlon="&amp;MID(B143,1,8)&amp;"#map=18/"&amp;MID(A143,1,9)&amp;"/"&amp;MID(B143,1,8)</f>
        <v>https://www.openstreetmap.org/?mlat=53.068861&amp;mlon=8.938094#map=18/53.068861/8.938094</v>
      </c>
      <c r="M143" s="8" t="str">
        <f aca="false">"https://opentopomap.org/#marker=17/"&amp;MID(A143,1,9)&amp;"/"&amp;MID(B143,1,8)</f>
        <v>https://opentopomap.org/#marker=17/53.068861/8.938094</v>
      </c>
    </row>
    <row r="144" customFormat="false" ht="14.15" hidden="false" customHeight="true" outlineLevel="0" collapsed="false">
      <c r="A144" s="7" t="s">
        <v>343</v>
      </c>
      <c r="B144" s="7" t="s">
        <v>344</v>
      </c>
      <c r="C144" s="14" t="s">
        <v>345</v>
      </c>
      <c r="D144" s="8" t="str">
        <f aca="false">"Ellen "&amp;F144</f>
        <v>Ellen 22</v>
      </c>
      <c r="E144" s="8" t="str">
        <f aca="false">G144&amp;", "&amp;H144&amp;", "&amp;I144</f>
        <v>Gröne, Joh., Arbeiter</v>
      </c>
      <c r="F144" s="15" t="n">
        <v>22</v>
      </c>
      <c r="G144" s="8" t="s">
        <v>323</v>
      </c>
      <c r="H144" s="8" t="s">
        <v>79</v>
      </c>
      <c r="I144" s="8" t="s">
        <v>124</v>
      </c>
      <c r="J144" s="8"/>
      <c r="K144" s="7" t="s">
        <v>346</v>
      </c>
      <c r="L144" s="8" t="str">
        <f aca="false">"https://www.openstreetmap.org/?mlat="&amp;MID(A144,1,9)&amp;"&amp;mlon="&amp;MID(B144,1,8)&amp;"#map=18/"&amp;MID(A144,1,9)&amp;"/"&amp;MID(B144,1,8)</f>
        <v>https://www.openstreetmap.org/?mlat=53.069074&amp;mlon=8.942332#map=18/53.069074/8.942332</v>
      </c>
      <c r="M144" s="8" t="str">
        <f aca="false">"https://opentopomap.org/#marker=17/"&amp;MID(A144,1,9)&amp;"/"&amp;MID(B144,1,8)</f>
        <v>https://opentopomap.org/#marker=17/53.069074/8.942332</v>
      </c>
    </row>
    <row r="145" customFormat="false" ht="14.15" hidden="false" customHeight="true" outlineLevel="0" collapsed="false">
      <c r="A145" s="7" t="s">
        <v>320</v>
      </c>
      <c r="B145" s="7" t="s">
        <v>321</v>
      </c>
      <c r="C145" s="14" t="s">
        <v>322</v>
      </c>
      <c r="D145" s="8" t="str">
        <f aca="false">"Ellen "&amp;F145</f>
        <v>Ellen 19</v>
      </c>
      <c r="E145" s="8" t="str">
        <f aca="false">G145&amp;", "&amp;H145&amp;", "&amp;I145</f>
        <v>Gröne, Joh., Wwe.</v>
      </c>
      <c r="F145" s="15" t="n">
        <v>19</v>
      </c>
      <c r="G145" s="8" t="s">
        <v>323</v>
      </c>
      <c r="H145" s="8" t="s">
        <v>79</v>
      </c>
      <c r="I145" s="8" t="s">
        <v>94</v>
      </c>
      <c r="J145" s="8"/>
      <c r="K145" s="7" t="s">
        <v>324</v>
      </c>
      <c r="L145" s="8" t="str">
        <f aca="false">"https://www.openstreetmap.org/?mlat="&amp;MID(A145,1,9)&amp;"&amp;mlon="&amp;MID(B145,1,8)&amp;"#map=18/"&amp;MID(A145,1,9)&amp;"/"&amp;MID(B145,1,8)</f>
        <v>https://www.openstreetmap.org/?mlat=53.068861&amp;mlon=8.938094#map=18/53.068861/8.938094</v>
      </c>
      <c r="M145" s="8" t="str">
        <f aca="false">"https://opentopomap.org/#marker=17/"&amp;MID(A145,1,9)&amp;"/"&amp;MID(B145,1,8)</f>
        <v>https://opentopomap.org/#marker=17/53.068861/8.938094</v>
      </c>
    </row>
    <row r="146" customFormat="false" ht="14.15" hidden="false" customHeight="true" outlineLevel="0" collapsed="false">
      <c r="A146" s="7" t="s">
        <v>1059</v>
      </c>
      <c r="B146" s="7" t="s">
        <v>1272</v>
      </c>
      <c r="C146" s="14" t="s">
        <v>1273</v>
      </c>
      <c r="D146" s="8" t="str">
        <f aca="false">"Osterholz "&amp;F146</f>
        <v>Osterholz 82a</v>
      </c>
      <c r="E146" s="8" t="str">
        <f aca="false">G146&amp;", "&amp;H146&amp;", "&amp;I146</f>
        <v>Gronholz, Heinr., Kutscher</v>
      </c>
      <c r="F146" s="15" t="s">
        <v>1274</v>
      </c>
      <c r="G146" s="8" t="s">
        <v>1275</v>
      </c>
      <c r="H146" s="8" t="s">
        <v>108</v>
      </c>
      <c r="I146" s="8" t="s">
        <v>1276</v>
      </c>
      <c r="J146" s="8"/>
      <c r="K146" s="7" t="s">
        <v>1277</v>
      </c>
      <c r="L146" s="8" t="str">
        <f aca="false">"https://www.openstreetmap.org/?mlat="&amp;MID(A146,1,9)&amp;"&amp;mlon="&amp;MID(B146,1,8)&amp;"#map=18/"&amp;MID(A146,1,9)&amp;"/"&amp;MID(B146,1,8)</f>
        <v>https://www.openstreetmap.org/?mlat=53.05824&amp;mlon=8.95391#map=18/53.05824/8.95391</v>
      </c>
      <c r="M146" s="8" t="str">
        <f aca="false">"https://opentopomap.org/#marker=17/"&amp;MID(A146,1,9)&amp;"/"&amp;MID(B146,1,8)</f>
        <v>https://opentopomap.org/#marker=17/53.05824/8.95391</v>
      </c>
    </row>
    <row r="147" customFormat="false" ht="14.15" hidden="false" customHeight="true" outlineLevel="0" collapsed="false">
      <c r="A147" s="7" t="s">
        <v>1278</v>
      </c>
      <c r="B147" s="7" t="s">
        <v>1279</v>
      </c>
      <c r="C147" s="14" t="s">
        <v>1280</v>
      </c>
      <c r="D147" s="8" t="str">
        <f aca="false">"Osterholz "&amp;F147</f>
        <v>Osterholz 82a</v>
      </c>
      <c r="E147" s="8" t="str">
        <f aca="false">G147&amp;", "&amp;H147&amp;", "&amp;I147</f>
        <v>Gronholz, Joh., Landmann</v>
      </c>
      <c r="F147" s="15" t="s">
        <v>1274</v>
      </c>
      <c r="G147" s="8" t="s">
        <v>1275</v>
      </c>
      <c r="H147" s="8" t="s">
        <v>79</v>
      </c>
      <c r="I147" s="8" t="s">
        <v>80</v>
      </c>
      <c r="J147" s="8"/>
      <c r="K147" s="7" t="s">
        <v>1281</v>
      </c>
      <c r="L147" s="8" t="str">
        <f aca="false">"https://www.openstreetmap.org/?mlat="&amp;MID(A147,1,9)&amp;"&amp;mlon="&amp;MID(B147,1,8)&amp;"#map=18/"&amp;MID(A147,1,9)&amp;"/"&amp;MID(B147,1,8)</f>
        <v>https://www.openstreetmap.org/?mlat=53.058369&amp;mlon=8.954268#map=18/53.058369/8.954268</v>
      </c>
      <c r="M147" s="8" t="str">
        <f aca="false">"https://opentopomap.org/#marker=17/"&amp;MID(A147,1,9)&amp;"/"&amp;MID(B147,1,8)</f>
        <v>https://opentopomap.org/#marker=17/53.058369/8.954268</v>
      </c>
    </row>
    <row r="148" customFormat="false" ht="14.15" hidden="false" customHeight="true" outlineLevel="0" collapsed="false">
      <c r="A148" s="7" t="s">
        <v>823</v>
      </c>
      <c r="B148" s="7" t="s">
        <v>922</v>
      </c>
      <c r="C148" s="14" t="s">
        <v>923</v>
      </c>
      <c r="D148" s="8" t="str">
        <f aca="false">"Osterholz "&amp;F148</f>
        <v>Osterholz 13</v>
      </c>
      <c r="E148" s="8" t="str">
        <f aca="false">G148&amp;", "&amp;H148&amp;", "&amp;I148</f>
        <v>Grütter, Aug., Handlungsgehilfe</v>
      </c>
      <c r="F148" s="15" t="n">
        <v>13</v>
      </c>
      <c r="G148" s="8" t="s">
        <v>924</v>
      </c>
      <c r="H148" s="8" t="s">
        <v>93</v>
      </c>
      <c r="I148" s="8" t="s">
        <v>925</v>
      </c>
      <c r="J148" s="8"/>
      <c r="K148" s="7" t="s">
        <v>926</v>
      </c>
      <c r="L148" s="8" t="str">
        <f aca="false">"https://www.openstreetmap.org/?mlat="&amp;MID(A148,1,9)&amp;"&amp;mlon="&amp;MID(B148,1,8)&amp;"#map=18/"&amp;MID(A148,1,9)&amp;"/"&amp;MID(B148,1,8)</f>
        <v>https://www.openstreetmap.org/?mlat=53.05882&amp;mlon=8.93072#map=18/53.05882/8.93072</v>
      </c>
      <c r="M148" s="8" t="str">
        <f aca="false">"https://opentopomap.org/#marker=17/"&amp;MID(A148,1,9)&amp;"/"&amp;MID(B148,1,8)</f>
        <v>https://opentopomap.org/#marker=17/53.05882/8.93072</v>
      </c>
    </row>
    <row r="149" customFormat="false" ht="14.15" hidden="false" customHeight="true" outlineLevel="0" collapsed="false">
      <c r="A149" s="7" t="s">
        <v>111</v>
      </c>
      <c r="B149" s="7" t="s">
        <v>112</v>
      </c>
      <c r="C149" s="14" t="s">
        <v>113</v>
      </c>
      <c r="D149" s="8" t="str">
        <f aca="false">"Ellen "&amp;F149</f>
        <v>Ellen 1g</v>
      </c>
      <c r="E149" s="8" t="str">
        <f aca="false">G149&amp;", "&amp;H149&amp;", "&amp;I149</f>
        <v>Haar, Hinr., Wwe.</v>
      </c>
      <c r="F149" s="15" t="s">
        <v>114</v>
      </c>
      <c r="G149" s="8" t="s">
        <v>115</v>
      </c>
      <c r="H149" s="8" t="s">
        <v>116</v>
      </c>
      <c r="I149" s="8" t="s">
        <v>94</v>
      </c>
      <c r="J149" s="8"/>
      <c r="K149" s="7" t="s">
        <v>117</v>
      </c>
      <c r="L149" s="8" t="str">
        <f aca="false">"https://www.openstreetmap.org/?mlat="&amp;MID(A149,1,9)&amp;"&amp;mlon="&amp;MID(B149,1,8)&amp;"#map=18/"&amp;MID(A149,1,9)&amp;"/"&amp;MID(B149,1,8)</f>
        <v>https://www.openstreetmap.org/?mlat=53.062677&amp;mlon=8.926993#map=18/53.062677/8.926993</v>
      </c>
      <c r="M149" s="8" t="str">
        <f aca="false">"https://opentopomap.org/#marker=17/"&amp;MID(A149,1,9)&amp;"/"&amp;MID(B149,1,8)</f>
        <v>https://opentopomap.org/#marker=17/53.062677/8.926993</v>
      </c>
    </row>
    <row r="150" customFormat="false" ht="14.15" hidden="false" customHeight="true" outlineLevel="0" collapsed="false">
      <c r="A150" s="7" t="s">
        <v>1254</v>
      </c>
      <c r="B150" s="7" t="s">
        <v>1255</v>
      </c>
      <c r="C150" s="14" t="s">
        <v>1256</v>
      </c>
      <c r="D150" s="8" t="str">
        <f aca="false">"Osterholz "&amp;F150</f>
        <v>Osterholz 79</v>
      </c>
      <c r="E150" s="8" t="str">
        <f aca="false">G150&amp;", "&amp;H150&amp;", "&amp;I150</f>
        <v>Hahmann, Carl, Arbeiter</v>
      </c>
      <c r="F150" s="15" t="n">
        <v>79</v>
      </c>
      <c r="G150" s="8" t="s">
        <v>1257</v>
      </c>
      <c r="H150" s="8" t="s">
        <v>173</v>
      </c>
      <c r="I150" s="8" t="s">
        <v>124</v>
      </c>
      <c r="J150" s="8"/>
      <c r="K150" s="7" t="s">
        <v>1258</v>
      </c>
      <c r="L150" s="8" t="str">
        <f aca="false">"https://www.openstreetmap.org/?mlat="&amp;MID(A150,1,9)&amp;"&amp;mlon="&amp;MID(B150,1,8)&amp;"#map=18/"&amp;MID(A150,1,9)&amp;"/"&amp;MID(B150,1,8)</f>
        <v>https://www.openstreetmap.org/?mlat=53.06494&amp;mlon=8.960677#map=18/53.06494/8.960677</v>
      </c>
      <c r="M150" s="8" t="str">
        <f aca="false">"https://opentopomap.org/#marker=17/"&amp;MID(A150,1,9)&amp;"/"&amp;MID(B150,1,8)</f>
        <v>https://opentopomap.org/#marker=17/53.06494/8.960677</v>
      </c>
    </row>
    <row r="151" customFormat="false" ht="14.15" hidden="false" customHeight="true" outlineLevel="0" collapsed="false">
      <c r="A151" s="7" t="s">
        <v>545</v>
      </c>
      <c r="B151" s="7" t="s">
        <v>546</v>
      </c>
      <c r="C151" s="14" t="s">
        <v>547</v>
      </c>
      <c r="D151" s="8" t="str">
        <f aca="false">"Ellen "&amp;F151</f>
        <v>Ellen 41e</v>
      </c>
      <c r="E151" s="8" t="str">
        <f aca="false">G151&amp;", "&amp;H151&amp;", "&amp;I151</f>
        <v>Harling, Hinr., Arbeiter</v>
      </c>
      <c r="F151" s="15" t="s">
        <v>536</v>
      </c>
      <c r="G151" s="8" t="s">
        <v>548</v>
      </c>
      <c r="H151" s="8" t="s">
        <v>116</v>
      </c>
      <c r="I151" s="8" t="s">
        <v>124</v>
      </c>
      <c r="J151" s="8"/>
      <c r="K151" s="7" t="s">
        <v>549</v>
      </c>
      <c r="L151" s="8" t="str">
        <f aca="false">"https://www.openstreetmap.org/?mlat="&amp;MID(A151,1,9)&amp;"&amp;mlon="&amp;MID(B151,1,8)&amp;"#map=18/"&amp;MID(A151,1,9)&amp;"/"&amp;MID(B151,1,8)</f>
        <v>https://www.openstreetmap.org/?mlat=53.073011&amp;mlon=8.936521#map=18/53.073011/8.936521</v>
      </c>
      <c r="M151" s="8" t="str">
        <f aca="false">"https://opentopomap.org/#marker=17/"&amp;MID(A151,1,9)&amp;"/"&amp;MID(B151,1,8)</f>
        <v>https://opentopomap.org/#marker=17/53.073011/8.936521</v>
      </c>
    </row>
    <row r="152" customFormat="false" ht="14.15" hidden="false" customHeight="true" outlineLevel="0" collapsed="false">
      <c r="A152" s="7" t="s">
        <v>1517</v>
      </c>
      <c r="B152" s="7" t="s">
        <v>1522</v>
      </c>
      <c r="C152" s="14" t="s">
        <v>1523</v>
      </c>
      <c r="D152" s="8" t="str">
        <f aca="false">"Osterholz "&amp;F152</f>
        <v>Osterholz 113c</v>
      </c>
      <c r="E152" s="8" t="str">
        <f aca="false">G152&amp;", "&amp;H152&amp;", "&amp;I152</f>
        <v>Harms, Bertus, Schuhmacher</v>
      </c>
      <c r="F152" s="15" t="s">
        <v>1524</v>
      </c>
      <c r="G152" s="8" t="s">
        <v>1527</v>
      </c>
      <c r="H152" s="8" t="s">
        <v>1528</v>
      </c>
      <c r="I152" s="8" t="s">
        <v>1057</v>
      </c>
      <c r="J152" s="8"/>
      <c r="K152" s="7" t="s">
        <v>1526</v>
      </c>
      <c r="L152" s="8" t="str">
        <f aca="false">"https://www.openstreetmap.org/?mlat="&amp;MID(A152,1,9)&amp;"&amp;mlon="&amp;MID(B152,1,8)&amp;"#map=18/"&amp;MID(A152,1,9)&amp;"/"&amp;MID(B152,1,8)</f>
        <v>https://www.openstreetmap.org/?mlat=53.05974&amp;mlon=8.92058#map=18/53.05974/8.92058</v>
      </c>
      <c r="M152" s="8" t="str">
        <f aca="false">"https://opentopomap.org/#marker=17/"&amp;MID(A152,1,9)&amp;"/"&amp;MID(B152,1,8)</f>
        <v>https://opentopomap.org/#marker=17/53.05974/8.92058</v>
      </c>
    </row>
    <row r="153" customFormat="false" ht="14.15" hidden="false" customHeight="true" outlineLevel="0" collapsed="false">
      <c r="A153" s="7" t="s">
        <v>255</v>
      </c>
      <c r="B153" s="7" t="s">
        <v>256</v>
      </c>
      <c r="C153" s="14" t="s">
        <v>257</v>
      </c>
      <c r="D153" s="8" t="str">
        <f aca="false">"Ellen "&amp;F153</f>
        <v>Ellen 16</v>
      </c>
      <c r="E153" s="8" t="str">
        <f aca="false">G153&amp;", "&amp;H153&amp;", "&amp;I153</f>
        <v>Hartung, Herm., Krankenpfleger</v>
      </c>
      <c r="F153" s="15" t="n">
        <v>16</v>
      </c>
      <c r="G153" s="8" t="s">
        <v>258</v>
      </c>
      <c r="H153" s="8" t="s">
        <v>86</v>
      </c>
      <c r="I153" s="8" t="s">
        <v>251</v>
      </c>
      <c r="J153" s="8" t="s">
        <v>246</v>
      </c>
      <c r="K153" s="7" t="s">
        <v>259</v>
      </c>
      <c r="L153" s="8" t="str">
        <f aca="false">"https://www.openstreetmap.org/?mlat="&amp;MID(A153,1,9)&amp;"&amp;mlon="&amp;MID(B153,1,8)&amp;"#map=18/"&amp;MID(A153,1,9)&amp;"/"&amp;MID(B153,1,8)</f>
        <v>https://www.openstreetmap.org/?mlat=53.06503&amp;mlon=8.93368#map=18/53.06503/8.93368</v>
      </c>
      <c r="M153" s="8" t="str">
        <f aca="false">"https://opentopomap.org/#marker=17/"&amp;MID(A153,1,9)&amp;"/"&amp;MID(B153,1,8)</f>
        <v>https://opentopomap.org/#marker=17/53.06503/8.93368</v>
      </c>
    </row>
    <row r="154" customFormat="false" ht="14.15" hidden="false" customHeight="true" outlineLevel="0" collapsed="false">
      <c r="A154" s="7" t="s">
        <v>540</v>
      </c>
      <c r="B154" s="7" t="s">
        <v>541</v>
      </c>
      <c r="C154" s="14" t="s">
        <v>542</v>
      </c>
      <c r="D154" s="8" t="str">
        <f aca="false">"Ellen "&amp;F154</f>
        <v>Ellen 41e</v>
      </c>
      <c r="E154" s="8" t="str">
        <f aca="false">G154&amp;", "&amp;H154&amp;", "&amp;I154</f>
        <v>Hasselbrock, Heinr., Arbeiter</v>
      </c>
      <c r="F154" s="15" t="s">
        <v>536</v>
      </c>
      <c r="G154" s="8" t="s">
        <v>543</v>
      </c>
      <c r="H154" s="8" t="s">
        <v>108</v>
      </c>
      <c r="I154" s="8" t="s">
        <v>124</v>
      </c>
      <c r="J154" s="8"/>
      <c r="K154" s="7" t="s">
        <v>544</v>
      </c>
      <c r="L154" s="8" t="str">
        <f aca="false">"https://www.openstreetmap.org/?mlat="&amp;MID(A154,1,9)&amp;"&amp;mlon="&amp;MID(B154,1,8)&amp;"#map=18/"&amp;MID(A154,1,9)&amp;"/"&amp;MID(B154,1,8)</f>
        <v>https://www.openstreetmap.org/?mlat=53.07298&amp;mlon=8.936425#map=18/53.07298/8.936425</v>
      </c>
      <c r="M154" s="8" t="str">
        <f aca="false">"https://opentopomap.org/#marker=17/"&amp;MID(A154,1,9)&amp;"/"&amp;MID(B154,1,8)</f>
        <v>https://opentopomap.org/#marker=17/53.07298/8.936425</v>
      </c>
    </row>
    <row r="155" customFormat="false" ht="14.15" hidden="false" customHeight="true" outlineLevel="0" collapsed="false">
      <c r="A155" s="7" t="s">
        <v>1459</v>
      </c>
      <c r="B155" s="7" t="s">
        <v>1460</v>
      </c>
      <c r="C155" s="14" t="s">
        <v>1461</v>
      </c>
      <c r="D155" s="8" t="str">
        <f aca="false">"Osterholz "&amp;F155</f>
        <v>Osterholz 106a</v>
      </c>
      <c r="E155" s="8" t="str">
        <f aca="false">G155&amp;", "&amp;H155&amp;", "&amp;I155</f>
        <v>Heidorn, Herm., Arbeiter</v>
      </c>
      <c r="F155" s="15" t="s">
        <v>1462</v>
      </c>
      <c r="G155" s="8" t="s">
        <v>920</v>
      </c>
      <c r="H155" s="8" t="s">
        <v>86</v>
      </c>
      <c r="I155" s="8" t="s">
        <v>124</v>
      </c>
      <c r="J155" s="8"/>
      <c r="K155" s="7" t="s">
        <v>1463</v>
      </c>
      <c r="L155" s="8" t="str">
        <f aca="false">"https://www.openstreetmap.org/?mlat="&amp;MID(A155,1,9)&amp;"&amp;mlon="&amp;MID(B155,1,8)&amp;"#map=18/"&amp;MID(A155,1,9)&amp;"/"&amp;MID(B155,1,8)</f>
        <v>https://www.openstreetmap.org/?mlat=53.05945&amp;mlon=8.93668#map=18/53.05945/8.93668</v>
      </c>
      <c r="M155" s="8" t="str">
        <f aca="false">"https://opentopomap.org/#marker=17/"&amp;MID(A155,1,9)&amp;"/"&amp;MID(B155,1,8)</f>
        <v>https://opentopomap.org/#marker=17/53.05945/8.93668</v>
      </c>
    </row>
    <row r="156" customFormat="false" ht="14.15" hidden="false" customHeight="true" outlineLevel="0" collapsed="false">
      <c r="A156" s="7" t="s">
        <v>916</v>
      </c>
      <c r="B156" s="7" t="s">
        <v>917</v>
      </c>
      <c r="C156" s="14" t="s">
        <v>918</v>
      </c>
      <c r="D156" s="8" t="str">
        <f aca="false">"Osterholz "&amp;F156</f>
        <v>Osterholz 12a</v>
      </c>
      <c r="E156" s="8" t="str">
        <f aca="false">G156&amp;", "&amp;H156&amp;", "&amp;I156</f>
        <v>Heidorn, Karl, Lehrer</v>
      </c>
      <c r="F156" s="15" t="s">
        <v>919</v>
      </c>
      <c r="G156" s="8" t="s">
        <v>920</v>
      </c>
      <c r="H156" s="8" t="s">
        <v>138</v>
      </c>
      <c r="I156" s="8" t="s">
        <v>575</v>
      </c>
      <c r="J156" s="8"/>
      <c r="K156" s="7" t="s">
        <v>921</v>
      </c>
      <c r="L156" s="8" t="str">
        <f aca="false">"https://www.openstreetmap.org/?mlat="&amp;MID(A156,1,9)&amp;"&amp;mlon="&amp;MID(B156,1,8)&amp;"#map=18/"&amp;MID(A156,1,9)&amp;"/"&amp;MID(B156,1,8)</f>
        <v>https://www.openstreetmap.org/?mlat=53.05742&amp;mlon=8.92907#map=18/53.05742/8.92907</v>
      </c>
      <c r="M156" s="8" t="str">
        <f aca="false">"https://opentopomap.org/#marker=17/"&amp;MID(A156,1,9)&amp;"/"&amp;MID(B156,1,8)</f>
        <v>https://opentopomap.org/#marker=17/53.05742/8.92907</v>
      </c>
    </row>
    <row r="157" customFormat="false" ht="14.15" hidden="false" customHeight="true" outlineLevel="0" collapsed="false">
      <c r="A157" s="7" t="s">
        <v>887</v>
      </c>
      <c r="B157" s="7" t="s">
        <v>888</v>
      </c>
      <c r="C157" s="14" t="s">
        <v>889</v>
      </c>
      <c r="D157" s="8" t="str">
        <f aca="false">"Osterholz "&amp;F157</f>
        <v>Osterholz 7</v>
      </c>
      <c r="E157" s="8" t="str">
        <f aca="false">G157&amp;", "&amp;H157&amp;", "&amp;I157</f>
        <v>Heitmann, Herm., Weichensteller</v>
      </c>
      <c r="F157" s="15" t="n">
        <v>7</v>
      </c>
      <c r="G157" s="8" t="s">
        <v>890</v>
      </c>
      <c r="H157" s="8" t="s">
        <v>86</v>
      </c>
      <c r="I157" s="8" t="s">
        <v>311</v>
      </c>
      <c r="J157" s="8"/>
      <c r="K157" s="7" t="s">
        <v>891</v>
      </c>
      <c r="L157" s="8" t="str">
        <f aca="false">"https://www.openstreetmap.org/?mlat="&amp;MID(A157,1,9)&amp;"&amp;mlon="&amp;MID(B157,1,8)&amp;"#map=18/"&amp;MID(A157,1,9)&amp;"/"&amp;MID(B157,1,8)</f>
        <v>https://www.openstreetmap.org/?mlat=53.05823&amp;mlon=8.92335#map=18/53.05823/8.92335</v>
      </c>
      <c r="M157" s="8" t="str">
        <f aca="false">"https://opentopomap.org/#marker=17/"&amp;MID(A157,1,9)&amp;"/"&amp;MID(B157,1,8)</f>
        <v>https://opentopomap.org/#marker=17/53.05823/8.92335</v>
      </c>
    </row>
    <row r="158" customFormat="false" ht="14.15" hidden="false" customHeight="true" outlineLevel="0" collapsed="false">
      <c r="A158" s="7" t="s">
        <v>274</v>
      </c>
      <c r="B158" s="7" t="s">
        <v>275</v>
      </c>
      <c r="C158" s="14" t="s">
        <v>243</v>
      </c>
      <c r="D158" s="8" t="str">
        <f aca="false">"Ellen "&amp;F158</f>
        <v>Ellen 16</v>
      </c>
      <c r="E158" s="8" t="str">
        <f aca="false">G158&amp;", "&amp;H158&amp;", "&amp;I158</f>
        <v>Hesse, Ernst, Krankenpfleger</v>
      </c>
      <c r="F158" s="15" t="n">
        <v>16</v>
      </c>
      <c r="G158" s="8" t="s">
        <v>282</v>
      </c>
      <c r="H158" s="8" t="s">
        <v>283</v>
      </c>
      <c r="I158" s="8" t="s">
        <v>251</v>
      </c>
      <c r="J158" s="8" t="s">
        <v>246</v>
      </c>
      <c r="K158" s="7" t="s">
        <v>278</v>
      </c>
      <c r="L158" s="8" t="str">
        <f aca="false">"https://www.openstreetmap.org/?mlat="&amp;MID(A158,1,9)&amp;"&amp;mlon="&amp;MID(B158,1,8)&amp;"#map=18/"&amp;MID(A158,1,9)&amp;"/"&amp;MID(B158,1,8)</f>
        <v>https://www.openstreetmap.org/?mlat=53.06522&amp;mlon=8.9355#map=18/53.06522/8.9355</v>
      </c>
      <c r="M158" s="8" t="str">
        <f aca="false">"https://opentopomap.org/#marker=17/"&amp;MID(A158,1,9)&amp;"/"&amp;MID(B158,1,8)</f>
        <v>https://opentopomap.org/#marker=17/53.06522/8.9355</v>
      </c>
    </row>
    <row r="159" customFormat="false" ht="14.15" hidden="false" customHeight="true" outlineLevel="0" collapsed="false">
      <c r="A159" s="7" t="s">
        <v>678</v>
      </c>
      <c r="B159" s="7" t="s">
        <v>679</v>
      </c>
      <c r="C159" s="14" t="s">
        <v>680</v>
      </c>
      <c r="D159" s="8" t="str">
        <f aca="false">"Ellen "&amp;F159</f>
        <v>Ellen 63</v>
      </c>
      <c r="E159" s="8" t="str">
        <f aca="false">G159&amp;", "&amp;H159&amp;", "&amp;I159</f>
        <v>Heuer, Hinr., Landmann</v>
      </c>
      <c r="F159" s="15" t="n">
        <v>63</v>
      </c>
      <c r="G159" s="8" t="s">
        <v>614</v>
      </c>
      <c r="H159" s="8" t="s">
        <v>116</v>
      </c>
      <c r="I159" s="8" t="s">
        <v>80</v>
      </c>
      <c r="J159" s="8"/>
      <c r="K159" s="7" t="s">
        <v>681</v>
      </c>
      <c r="L159" s="8" t="str">
        <f aca="false">"https://www.openstreetmap.org/?mlat="&amp;MID(A159,1,9)&amp;"&amp;mlon="&amp;MID(B159,1,8)&amp;"#map=18/"&amp;MID(A159,1,9)&amp;"/"&amp;MID(B159,1,8)</f>
        <v>https://www.openstreetmap.org/?mlat=53.07296&amp;mlon=8.94485#map=18/53.07296/8.94485</v>
      </c>
      <c r="M159" s="8" t="str">
        <f aca="false">"https://opentopomap.org/#marker=17/"&amp;MID(A159,1,9)&amp;"/"&amp;MID(B159,1,8)</f>
        <v>https://opentopomap.org/#marker=17/53.07296/8.94485</v>
      </c>
    </row>
    <row r="160" customFormat="false" ht="14.15" hidden="false" customHeight="true" outlineLevel="0" collapsed="false">
      <c r="A160" s="7" t="s">
        <v>611</v>
      </c>
      <c r="B160" s="7" t="s">
        <v>612</v>
      </c>
      <c r="C160" s="14" t="s">
        <v>613</v>
      </c>
      <c r="D160" s="8" t="str">
        <f aca="false">"Ellen "&amp;F160</f>
        <v>Ellen 49</v>
      </c>
      <c r="E160" s="8" t="str">
        <f aca="false">G160&amp;", "&amp;H160&amp;", "&amp;I160</f>
        <v>Heuer, Joh., Arbeiter</v>
      </c>
      <c r="F160" s="15" t="n">
        <v>49</v>
      </c>
      <c r="G160" s="8" t="s">
        <v>614</v>
      </c>
      <c r="H160" s="8" t="s">
        <v>79</v>
      </c>
      <c r="I160" s="8" t="s">
        <v>124</v>
      </c>
      <c r="J160" s="8"/>
      <c r="K160" s="7" t="s">
        <v>615</v>
      </c>
      <c r="L160" s="8" t="str">
        <f aca="false">"https://www.openstreetmap.org/?mlat="&amp;MID(A160,1,9)&amp;"&amp;mlon="&amp;MID(B160,1,8)&amp;"#map=18/"&amp;MID(A160,1,9)&amp;"/"&amp;MID(B160,1,8)</f>
        <v>https://www.openstreetmap.org/?mlat=53.071562&amp;mlon=8.942748#map=18/53.071562/8.942748</v>
      </c>
      <c r="M160" s="8" t="str">
        <f aca="false">"https://opentopomap.org/#marker=17/"&amp;MID(A160,1,9)&amp;"/"&amp;MID(B160,1,8)</f>
        <v>https://opentopomap.org/#marker=17/53.071562/8.942748</v>
      </c>
    </row>
    <row r="161" customFormat="false" ht="14.15" hidden="false" customHeight="true" outlineLevel="0" collapsed="false">
      <c r="A161" s="7" t="s">
        <v>1165</v>
      </c>
      <c r="B161" s="7" t="s">
        <v>1166</v>
      </c>
      <c r="C161" s="14" t="s">
        <v>1167</v>
      </c>
      <c r="D161" s="8" t="str">
        <f aca="false">"Osterholz "&amp;F161</f>
        <v>Osterholz 62</v>
      </c>
      <c r="E161" s="8" t="str">
        <f aca="false">G161&amp;", "&amp;H161&amp;", "&amp;I161</f>
        <v>Heuer, Wilh., Gärtner</v>
      </c>
      <c r="F161" s="15" t="n">
        <v>62</v>
      </c>
      <c r="G161" s="8" t="s">
        <v>614</v>
      </c>
      <c r="H161" s="8" t="s">
        <v>254</v>
      </c>
      <c r="I161" s="8" t="s">
        <v>781</v>
      </c>
      <c r="J161" s="8"/>
      <c r="K161" s="7" t="s">
        <v>1168</v>
      </c>
      <c r="L161" s="8" t="str">
        <f aca="false">"https://www.openstreetmap.org/?mlat="&amp;MID(A161,1,9)&amp;"&amp;mlon="&amp;MID(B161,1,8)&amp;"#map=18/"&amp;MID(A161,1,9)&amp;"/"&amp;MID(B161,1,8)</f>
        <v>https://www.openstreetmap.org/?mlat=53.057192&amp;mlon=8.962116#map=18/53.057192/8.962116</v>
      </c>
      <c r="M161" s="8" t="str">
        <f aca="false">"https://opentopomap.org/#marker=17/"&amp;MID(A161,1,9)&amp;"/"&amp;MID(B161,1,8)</f>
        <v>https://opentopomap.org/#marker=17/53.057192/8.962116</v>
      </c>
    </row>
    <row r="162" customFormat="false" ht="14.15" hidden="false" customHeight="true" outlineLevel="0" collapsed="false">
      <c r="A162" s="7" t="s">
        <v>1230</v>
      </c>
      <c r="B162" s="7" t="s">
        <v>1231</v>
      </c>
      <c r="C162" s="14" t="s">
        <v>1232</v>
      </c>
      <c r="D162" s="8" t="str">
        <f aca="false">"Osterholz "&amp;F162</f>
        <v>Osterholz 75b</v>
      </c>
      <c r="E162" s="8" t="str">
        <f aca="false">G162&amp;", "&amp;H162&amp;", "&amp;I162</f>
        <v>Hilken, Bernhard, Arbeiter</v>
      </c>
      <c r="F162" s="15" t="s">
        <v>1233</v>
      </c>
      <c r="G162" s="8" t="s">
        <v>977</v>
      </c>
      <c r="H162" s="8" t="s">
        <v>1138</v>
      </c>
      <c r="I162" s="8" t="s">
        <v>124</v>
      </c>
      <c r="J162" s="8"/>
      <c r="K162" s="7" t="s">
        <v>1234</v>
      </c>
      <c r="L162" s="8" t="str">
        <f aca="false">"https://www.openstreetmap.org/?mlat="&amp;MID(A162,1,9)&amp;"&amp;mlon="&amp;MID(B162,1,8)&amp;"#map=18/"&amp;MID(A162,1,9)&amp;"/"&amp;MID(B162,1,8)</f>
        <v>https://www.openstreetmap.org/?mlat=53.057892&amp;mlon=8.96204#map=18/53.057892/8.96204</v>
      </c>
      <c r="M162" s="8" t="str">
        <f aca="false">"https://opentopomap.org/#marker=17/"&amp;MID(A162,1,9)&amp;"/"&amp;MID(B162,1,8)</f>
        <v>https://opentopomap.org/#marker=17/53.057892/8.96204</v>
      </c>
    </row>
    <row r="163" customFormat="false" ht="14.15" hidden="false" customHeight="true" outlineLevel="0" collapsed="false">
      <c r="A163" s="7" t="s">
        <v>974</v>
      </c>
      <c r="B163" s="7" t="s">
        <v>453</v>
      </c>
      <c r="C163" s="14" t="s">
        <v>975</v>
      </c>
      <c r="D163" s="8" t="str">
        <f aca="false">"Osterholz "&amp;F163</f>
        <v>Osterholz 20a</v>
      </c>
      <c r="E163" s="8" t="str">
        <f aca="false">G163&amp;", "&amp;H163&amp;", "&amp;I163</f>
        <v>Hilken, Diedr., Tischlermeister</v>
      </c>
      <c r="F163" s="15" t="s">
        <v>976</v>
      </c>
      <c r="G163" s="8" t="s">
        <v>977</v>
      </c>
      <c r="H163" s="8" t="s">
        <v>123</v>
      </c>
      <c r="I163" s="8" t="s">
        <v>978</v>
      </c>
      <c r="J163" s="8"/>
      <c r="K163" s="7" t="s">
        <v>979</v>
      </c>
      <c r="L163" s="8" t="str">
        <f aca="false">"https://www.openstreetmap.org/?mlat="&amp;MID(A163,1,9)&amp;"&amp;mlon="&amp;MID(B163,1,8)&amp;"#map=18/"&amp;MID(A163,1,9)&amp;"/"&amp;MID(B163,1,8)</f>
        <v>https://www.openstreetmap.org/?mlat=53.05844&amp;mlon=8.93781#map=18/53.05844/8.93781</v>
      </c>
      <c r="M163" s="8" t="str">
        <f aca="false">"https://opentopomap.org/#marker=17/"&amp;MID(A163,1,9)&amp;"/"&amp;MID(B163,1,8)</f>
        <v>https://opentopomap.org/#marker=17/53.05844/8.93781</v>
      </c>
    </row>
    <row r="164" customFormat="false" ht="14.15" hidden="false" customHeight="true" outlineLevel="0" collapsed="false">
      <c r="A164" s="7" t="s">
        <v>1150</v>
      </c>
      <c r="B164" s="7" t="s">
        <v>1151</v>
      </c>
      <c r="C164" s="14" t="s">
        <v>1152</v>
      </c>
      <c r="D164" s="8" t="str">
        <f aca="false">"Osterholz "&amp;F164</f>
        <v>Osterholz 52</v>
      </c>
      <c r="E164" s="8" t="str">
        <f aca="false">G164&amp;", "&amp;H164&amp;", "&amp;I164</f>
        <v>Hohmann, Hinr., Arbeiter</v>
      </c>
      <c r="F164" s="15" t="n">
        <v>52</v>
      </c>
      <c r="G164" s="8" t="s">
        <v>1153</v>
      </c>
      <c r="H164" s="8" t="s">
        <v>116</v>
      </c>
      <c r="I164" s="8" t="s">
        <v>124</v>
      </c>
      <c r="J164" s="8"/>
      <c r="K164" s="7" t="s">
        <v>1154</v>
      </c>
      <c r="L164" s="8" t="str">
        <f aca="false">"https://www.openstreetmap.org/?mlat="&amp;MID(A164,1,9)&amp;"&amp;mlon="&amp;MID(B164,1,8)&amp;"#map=18/"&amp;MID(A164,1,9)&amp;"/"&amp;MID(B164,1,8)</f>
        <v>https://www.openstreetmap.org/?mlat=53.05721&amp;mlon=8.96063#map=18/53.05721/8.96063</v>
      </c>
      <c r="M164" s="8" t="str">
        <f aca="false">"https://opentopomap.org/#marker=17/"&amp;MID(A164,1,9)&amp;"/"&amp;MID(B164,1,8)</f>
        <v>https://opentopomap.org/#marker=17/53.05721/8.96063</v>
      </c>
    </row>
    <row r="165" customFormat="false" ht="14.15" hidden="false" customHeight="true" outlineLevel="0" collapsed="false">
      <c r="A165" s="7" t="s">
        <v>954</v>
      </c>
      <c r="B165" s="7" t="s">
        <v>955</v>
      </c>
      <c r="C165" s="14" t="s">
        <v>956</v>
      </c>
      <c r="D165" s="8" t="str">
        <f aca="false">"Osterholz "&amp;F165</f>
        <v>Osterholz 17</v>
      </c>
      <c r="E165" s="8" t="str">
        <f aca="false">G165&amp;", "&amp;H165&amp;", "&amp;I165</f>
        <v>Hollwedel, Friedrich, Wwe.</v>
      </c>
      <c r="F165" s="15" t="n">
        <v>17</v>
      </c>
      <c r="G165" s="8" t="s">
        <v>957</v>
      </c>
      <c r="H165" s="8" t="s">
        <v>958</v>
      </c>
      <c r="I165" s="8" t="s">
        <v>94</v>
      </c>
      <c r="J165" s="8"/>
      <c r="K165" s="7" t="s">
        <v>959</v>
      </c>
      <c r="L165" s="8" t="str">
        <f aca="false">"https://www.openstreetmap.org/?mlat="&amp;MID(A165,1,9)&amp;"&amp;mlon="&amp;MID(B165,1,8)&amp;"#map=18/"&amp;MID(A165,1,9)&amp;"/"&amp;MID(B165,1,8)</f>
        <v>https://www.openstreetmap.org/?mlat=53.058777&amp;mlon=8.931758#map=18/53.058777/8.931758</v>
      </c>
      <c r="M165" s="8" t="str">
        <f aca="false">"https://opentopomap.org/#marker=17/"&amp;MID(A165,1,9)&amp;"/"&amp;MID(B165,1,8)</f>
        <v>https://opentopomap.org/#marker=17/53.058777/8.931758</v>
      </c>
    </row>
    <row r="166" customFormat="false" ht="14.15" hidden="false" customHeight="true" outlineLevel="0" collapsed="false">
      <c r="A166" s="7" t="s">
        <v>1190</v>
      </c>
      <c r="B166" s="7" t="s">
        <v>1191</v>
      </c>
      <c r="C166" s="14" t="s">
        <v>1192</v>
      </c>
      <c r="D166" s="8" t="str">
        <f aca="false">"Osterholz "&amp;F166</f>
        <v>Osterholz 66</v>
      </c>
      <c r="E166" s="8" t="str">
        <f aca="false">J166&amp;" von "&amp;G166&amp;", "&amp;I166</f>
        <v>Landgut von Holtzinger, Prof. Dr.</v>
      </c>
      <c r="F166" s="15" t="n">
        <v>66</v>
      </c>
      <c r="G166" s="8" t="s">
        <v>1193</v>
      </c>
      <c r="H166" s="8"/>
      <c r="I166" s="8" t="s">
        <v>1194</v>
      </c>
      <c r="J166" s="8" t="s">
        <v>1120</v>
      </c>
      <c r="K166" s="7" t="s">
        <v>1195</v>
      </c>
      <c r="L166" s="8" t="str">
        <f aca="false">"https://www.openstreetmap.org/?mlat="&amp;MID(A166,1,9)&amp;"&amp;mlon="&amp;MID(B166,1,8)&amp;"#map=18/"&amp;MID(A166,1,9)&amp;"/"&amp;MID(B166,1,8)</f>
        <v>https://www.openstreetmap.org/?mlat=53.04835&amp;mlon=8.96309#map=18/53.04835/8.96309</v>
      </c>
      <c r="M166" s="8" t="str">
        <f aca="false">"https://opentopomap.org/#marker=17/"&amp;MID(A166,1,9)&amp;"/"&amp;MID(B166,1,8)</f>
        <v>https://opentopomap.org/#marker=17/53.04835/8.96309</v>
      </c>
    </row>
    <row r="167" customFormat="false" ht="14.15" hidden="false" customHeight="true" outlineLevel="0" collapsed="false">
      <c r="A167" s="7" t="s">
        <v>118</v>
      </c>
      <c r="B167" s="7" t="s">
        <v>119</v>
      </c>
      <c r="C167" s="14" t="s">
        <v>120</v>
      </c>
      <c r="D167" s="8" t="str">
        <f aca="false">"Ellen "&amp;F167</f>
        <v>Ellen 1h</v>
      </c>
      <c r="E167" s="8" t="str">
        <f aca="false">G167&amp;", "&amp;H167&amp;", "&amp;I167</f>
        <v>Hottmann, Diedr., Arbeiter</v>
      </c>
      <c r="F167" s="15" t="s">
        <v>121</v>
      </c>
      <c r="G167" s="8" t="s">
        <v>122</v>
      </c>
      <c r="H167" s="8" t="s">
        <v>123</v>
      </c>
      <c r="I167" s="8" t="s">
        <v>124</v>
      </c>
      <c r="J167" s="8"/>
      <c r="K167" s="7" t="s">
        <v>125</v>
      </c>
      <c r="L167" s="8" t="str">
        <f aca="false">"https://www.openstreetmap.org/?mlat="&amp;MID(A167,1,9)&amp;"&amp;mlon="&amp;MID(B167,1,8)&amp;"#map=18/"&amp;MID(A167,1,9)&amp;"/"&amp;MID(B167,1,8)</f>
        <v>https://www.openstreetmap.org/?mlat=53.062668&amp;mlon=8.927086#map=18/53.062668/8.927086</v>
      </c>
      <c r="M167" s="8" t="str">
        <f aca="false">"https://opentopomap.org/#marker=17/"&amp;MID(A167,1,9)&amp;"/"&amp;MID(B167,1,8)</f>
        <v>https://opentopomap.org/#marker=17/53.062668/8.927086</v>
      </c>
    </row>
    <row r="168" customFormat="false" ht="14.15" hidden="false" customHeight="true" outlineLevel="0" collapsed="false">
      <c r="A168" s="7" t="s">
        <v>372</v>
      </c>
      <c r="B168" s="7" t="s">
        <v>373</v>
      </c>
      <c r="C168" s="14" t="s">
        <v>374</v>
      </c>
      <c r="D168" s="8" t="str">
        <f aca="false">"Ellen "&amp;F168</f>
        <v>Ellen 26</v>
      </c>
      <c r="E168" s="8" t="str">
        <f aca="false">G168&amp;", "&amp;H168&amp;", "&amp;I168</f>
        <v>Husmann, Andr., Arbeiter</v>
      </c>
      <c r="F168" s="15" t="n">
        <v>26</v>
      </c>
      <c r="G168" s="8" t="s">
        <v>375</v>
      </c>
      <c r="H168" s="8" t="s">
        <v>376</v>
      </c>
      <c r="I168" s="8" t="s">
        <v>124</v>
      </c>
      <c r="J168" s="8"/>
      <c r="K168" s="7" t="s">
        <v>377</v>
      </c>
      <c r="L168" s="8" t="str">
        <f aca="false">"https://www.openstreetmap.org/?mlat="&amp;MID(A168,1,9)&amp;"&amp;mlon="&amp;MID(B168,1,8)&amp;"#map=18/"&amp;MID(A168,1,9)&amp;"/"&amp;MID(B168,1,8)</f>
        <v>https://www.openstreetmap.org/?mlat=53.070305&amp;mlon=8.94162#map=18/53.070305/8.94162</v>
      </c>
      <c r="M168" s="8" t="str">
        <f aca="false">"https://opentopomap.org/#marker=17/"&amp;MID(A168,1,9)&amp;"/"&amp;MID(B168,1,8)</f>
        <v>https://opentopomap.org/#marker=17/53.070305/8.94162</v>
      </c>
    </row>
    <row r="169" customFormat="false" ht="14.15" hidden="false" customHeight="true" outlineLevel="0" collapsed="false">
      <c r="A169" s="7" t="s">
        <v>802</v>
      </c>
      <c r="B169" s="7" t="s">
        <v>803</v>
      </c>
      <c r="C169" s="16" t="s">
        <v>804</v>
      </c>
      <c r="D169" s="8" t="str">
        <f aca="false">"Ellen "&amp;F169</f>
        <v>Ellen 88</v>
      </c>
      <c r="E169" s="8" t="str">
        <f aca="false">G169&amp;", "&amp;H169&amp;", "&amp;I169</f>
        <v>Hustedt, Herm., Arbeiter</v>
      </c>
      <c r="F169" s="15" t="n">
        <v>88</v>
      </c>
      <c r="G169" s="8" t="s">
        <v>805</v>
      </c>
      <c r="H169" s="8" t="s">
        <v>86</v>
      </c>
      <c r="I169" s="8" t="s">
        <v>124</v>
      </c>
      <c r="J169" s="8"/>
      <c r="K169" s="7" t="s">
        <v>806</v>
      </c>
      <c r="L169" s="8" t="str">
        <f aca="false">"https://www.openstreetmap.org/?mlat="&amp;MID(A169,1,9)&amp;"&amp;mlon="&amp;MID(B169,1,8)&amp;"#map=18/"&amp;MID(A169,1,9)&amp;"/"&amp;MID(B169,1,8)</f>
        <v>https://www.openstreetmap.org/?mlat=53.0596&amp;mlon=8.95041#map=18/53.0596/8.95041</v>
      </c>
      <c r="M169" s="8" t="str">
        <f aca="false">"https://opentopomap.org/#marker=17/"&amp;MID(A169,1,9)&amp;"/"&amp;MID(B169,1,8)</f>
        <v>https://opentopomap.org/#marker=17/53.0596/8.95041</v>
      </c>
    </row>
    <row r="170" customFormat="false" ht="14.15" hidden="false" customHeight="true" outlineLevel="0" collapsed="false">
      <c r="A170" s="7" t="s">
        <v>452</v>
      </c>
      <c r="B170" s="7" t="s">
        <v>453</v>
      </c>
      <c r="C170" s="14" t="s">
        <v>454</v>
      </c>
      <c r="D170" s="8" t="str">
        <f aca="false">"Ellen "&amp;F170</f>
        <v>Ellen 37e</v>
      </c>
      <c r="E170" s="8" t="str">
        <f aca="false">G170&amp;", "&amp;H170&amp;", "&amp;I170</f>
        <v>Huxoll, Arend, Tischler</v>
      </c>
      <c r="F170" s="15" t="s">
        <v>455</v>
      </c>
      <c r="G170" s="8" t="s">
        <v>456</v>
      </c>
      <c r="H170" s="8" t="s">
        <v>457</v>
      </c>
      <c r="I170" s="8" t="s">
        <v>351</v>
      </c>
      <c r="J170" s="8"/>
      <c r="K170" s="7" t="s">
        <v>458</v>
      </c>
      <c r="L170" s="8" t="str">
        <f aca="false">"https://www.openstreetmap.org/?mlat="&amp;MID(A170,1,9)&amp;"&amp;mlon="&amp;MID(B170,1,8)&amp;"#map=18/"&amp;MID(A170,1,9)&amp;"/"&amp;MID(B170,1,8)</f>
        <v>https://www.openstreetmap.org/?mlat=53.07078&amp;mlon=8.93781#map=18/53.07078/8.93781</v>
      </c>
      <c r="M170" s="8" t="str">
        <f aca="false">"https://opentopomap.org/#marker=17/"&amp;MID(A170,1,9)&amp;"/"&amp;MID(B170,1,8)</f>
        <v>https://opentopomap.org/#marker=17/53.07078/8.93781</v>
      </c>
    </row>
    <row r="171" customFormat="false" ht="14.15" hidden="false" customHeight="true" outlineLevel="0" collapsed="false">
      <c r="A171" s="7" t="s">
        <v>901</v>
      </c>
      <c r="B171" s="7" t="s">
        <v>902</v>
      </c>
      <c r="C171" s="14" t="s">
        <v>903</v>
      </c>
      <c r="D171" s="8" t="str">
        <f aca="false">"Osterholz "&amp;F171</f>
        <v>Osterholz 10</v>
      </c>
      <c r="E171" s="8" t="str">
        <f aca="false">G171&amp;", "&amp;H171&amp;", "&amp;I171</f>
        <v>Jürgens, Cord, Landmann</v>
      </c>
      <c r="F171" s="15" t="n">
        <v>10</v>
      </c>
      <c r="G171" s="8" t="s">
        <v>904</v>
      </c>
      <c r="H171" s="8" t="s">
        <v>191</v>
      </c>
      <c r="I171" s="8" t="s">
        <v>80</v>
      </c>
      <c r="J171" s="8"/>
      <c r="K171" s="7" t="s">
        <v>905</v>
      </c>
      <c r="L171" s="8" t="str">
        <f aca="false">"https://www.openstreetmap.org/?mlat="&amp;MID(A171,1,9)&amp;"&amp;mlon="&amp;MID(B171,1,8)&amp;"#map=18/"&amp;MID(A171,1,9)&amp;"/"&amp;MID(B171,1,8)</f>
        <v>https://www.openstreetmap.org/?mlat=53.05767&amp;mlon=8.92781#map=18/53.05767/8.92781</v>
      </c>
      <c r="M171" s="8" t="str">
        <f aca="false">"https://opentopomap.org/#marker=17/"&amp;MID(A171,1,9)&amp;"/"&amp;MID(B171,1,8)</f>
        <v>https://opentopomap.org/#marker=17/53.05767/8.92781</v>
      </c>
    </row>
    <row r="172" customFormat="false" ht="14.15" hidden="false" customHeight="true" outlineLevel="0" collapsed="false">
      <c r="A172" s="7" t="s">
        <v>847</v>
      </c>
      <c r="B172" s="7" t="s">
        <v>1514</v>
      </c>
      <c r="C172" s="14" t="s">
        <v>1515</v>
      </c>
      <c r="D172" s="8" t="str">
        <f aca="false">"Osterholz "&amp;F172</f>
        <v>Osterholz 113</v>
      </c>
      <c r="E172" s="8" t="str">
        <f aca="false">G172&amp;", "&amp;H172&amp;", "&amp;I172</f>
        <v>Jürgens, Friedr., Sattler</v>
      </c>
      <c r="F172" s="15" t="n">
        <v>113</v>
      </c>
      <c r="G172" s="8" t="s">
        <v>904</v>
      </c>
      <c r="H172" s="8" t="s">
        <v>365</v>
      </c>
      <c r="I172" s="8" t="s">
        <v>1438</v>
      </c>
      <c r="J172" s="8"/>
      <c r="K172" s="7" t="s">
        <v>1516</v>
      </c>
      <c r="L172" s="8" t="str">
        <f aca="false">"https://www.openstreetmap.org/?mlat="&amp;MID(A172,1,9)&amp;"&amp;mlon="&amp;MID(B172,1,8)&amp;"#map=18/"&amp;MID(A172,1,9)&amp;"/"&amp;MID(B172,1,8)</f>
        <v>https://www.openstreetmap.org/?mlat=53.0594&amp;mlon=8.9271#map=18/53.0594/8.9271</v>
      </c>
      <c r="M172" s="8" t="str">
        <f aca="false">"https://opentopomap.org/#marker=17/"&amp;MID(A172,1,9)&amp;"/"&amp;MID(B172,1,8)</f>
        <v>https://opentopomap.org/#marker=17/53.0594/8.9271</v>
      </c>
    </row>
    <row r="173" customFormat="false" ht="14.15" hidden="false" customHeight="true" outlineLevel="0" collapsed="false">
      <c r="A173" s="7" t="s">
        <v>1502</v>
      </c>
      <c r="B173" s="7" t="s">
        <v>1503</v>
      </c>
      <c r="C173" s="14" t="s">
        <v>1504</v>
      </c>
      <c r="D173" s="8" t="str">
        <f aca="false">"Osterholz "&amp;F173</f>
        <v>Osterholz 110b</v>
      </c>
      <c r="E173" s="8" t="str">
        <f aca="false">G173&amp;", "&amp;H173&amp;", "&amp;I173</f>
        <v>Kaars, Christ., Wwe.</v>
      </c>
      <c r="F173" s="15" t="s">
        <v>1505</v>
      </c>
      <c r="G173" s="8" t="s">
        <v>1506</v>
      </c>
      <c r="H173" s="8" t="s">
        <v>350</v>
      </c>
      <c r="I173" s="8" t="s">
        <v>94</v>
      </c>
      <c r="J173" s="8"/>
      <c r="K173" s="7" t="s">
        <v>1507</v>
      </c>
      <c r="L173" s="8" t="str">
        <f aca="false">"https://www.openstreetmap.org/?mlat="&amp;MID(A173,1,9)&amp;"&amp;mlon="&amp;MID(B173,1,8)&amp;"#map=18/"&amp;MID(A173,1,9)&amp;"/"&amp;MID(B173,1,8)</f>
        <v>https://www.openstreetmap.org/?mlat=53.06199&amp;mlon=8.93529#map=18/53.06199/8.93529</v>
      </c>
      <c r="M173" s="8" t="str">
        <f aca="false">"https://opentopomap.org/#marker=17/"&amp;MID(A173,1,9)&amp;"/"&amp;MID(B173,1,8)</f>
        <v>https://opentopomap.org/#marker=17/53.06199/8.93529</v>
      </c>
    </row>
    <row r="174" customFormat="false" ht="14.15" hidden="false" customHeight="true" outlineLevel="0" collapsed="false">
      <c r="A174" s="7" t="s">
        <v>459</v>
      </c>
      <c r="B174" s="7" t="s">
        <v>460</v>
      </c>
      <c r="C174" s="14" t="s">
        <v>461</v>
      </c>
      <c r="D174" s="8" t="str">
        <f aca="false">"Ellen "&amp;F174</f>
        <v>Ellen 37f</v>
      </c>
      <c r="E174" s="8" t="str">
        <f aca="false">G174&amp;", "&amp;H174&amp;", "&amp;I174</f>
        <v>Kämena, Lür, Arbeiter</v>
      </c>
      <c r="F174" s="15" t="s">
        <v>462</v>
      </c>
      <c r="G174" s="8" t="s">
        <v>463</v>
      </c>
      <c r="H174" s="8" t="s">
        <v>464</v>
      </c>
      <c r="I174" s="8" t="s">
        <v>124</v>
      </c>
      <c r="J174" s="8"/>
      <c r="K174" s="7" t="s">
        <v>465</v>
      </c>
      <c r="L174" s="8" t="str">
        <f aca="false">"https://www.openstreetmap.org/?mlat="&amp;MID(A174,1,9)&amp;"&amp;mlon="&amp;MID(B174,1,8)&amp;"#map=18/"&amp;MID(A174,1,9)&amp;"/"&amp;MID(B174,1,8)</f>
        <v>https://www.openstreetmap.org/?mlat=53.07072&amp;mlon=8.93787#map=18/53.07072/8.93787</v>
      </c>
      <c r="M174" s="8" t="str">
        <f aca="false">"https://opentopomap.org/#marker=17/"&amp;MID(A174,1,9)&amp;"/"&amp;MID(B174,1,8)</f>
        <v>https://opentopomap.org/#marker=17/53.07072/8.93787</v>
      </c>
    </row>
    <row r="175" customFormat="false" ht="14.15" hidden="false" customHeight="true" outlineLevel="0" collapsed="false">
      <c r="A175" s="7" t="s">
        <v>829</v>
      </c>
      <c r="B175" s="7" t="s">
        <v>830</v>
      </c>
      <c r="C175" s="14" t="s">
        <v>831</v>
      </c>
      <c r="D175" s="8" t="str">
        <f aca="false">"Ellen "&amp;F175</f>
        <v>Ellen 90c</v>
      </c>
      <c r="E175" s="8" t="str">
        <f aca="false">G175&amp;", "&amp;H175&amp;", "&amp;I175</f>
        <v>Katorsky, Gustav, Heizer</v>
      </c>
      <c r="F175" s="15" t="s">
        <v>832</v>
      </c>
      <c r="G175" s="8" t="s">
        <v>833</v>
      </c>
      <c r="H175" s="8" t="s">
        <v>834</v>
      </c>
      <c r="I175" s="8" t="s">
        <v>835</v>
      </c>
      <c r="J175" s="8"/>
      <c r="K175" s="7" t="s">
        <v>836</v>
      </c>
      <c r="L175" s="8" t="str">
        <f aca="false">"https://www.openstreetmap.org/?mlat="&amp;MID(A175,1,9)&amp;"&amp;mlon="&amp;MID(B175,1,8)&amp;"#map=18/"&amp;MID(A175,1,9)&amp;"/"&amp;MID(B175,1,8)</f>
        <v>https://www.openstreetmap.org/?mlat=53.05885&amp;mlon=8.94888#map=18/53.05885/8.94888</v>
      </c>
      <c r="M175" s="8" t="str">
        <f aca="false">"https://opentopomap.org/#marker=17/"&amp;MID(A175,1,9)&amp;"/"&amp;MID(B175,1,8)</f>
        <v>https://opentopomap.org/#marker=17/53.05885/8.94888</v>
      </c>
    </row>
    <row r="176" customFormat="false" ht="14.15" hidden="false" customHeight="true" outlineLevel="0" collapsed="false">
      <c r="A176" s="7" t="s">
        <v>1660</v>
      </c>
      <c r="B176" s="7" t="s">
        <v>1661</v>
      </c>
      <c r="C176" s="14" t="s">
        <v>1662</v>
      </c>
      <c r="D176" s="8" t="str">
        <f aca="false">"Schevemoor "&amp;F176</f>
        <v>Schevemoor 15</v>
      </c>
      <c r="E176" s="8" t="str">
        <f aca="false">G176&amp;", "&amp;H176&amp;", "&amp;I176</f>
        <v>Kirbitz, Diedr., Maurermeister</v>
      </c>
      <c r="F176" s="15" t="n">
        <v>15</v>
      </c>
      <c r="G176" s="8" t="s">
        <v>1663</v>
      </c>
      <c r="H176" s="8" t="s">
        <v>123</v>
      </c>
      <c r="I176" s="8" t="s">
        <v>1664</v>
      </c>
      <c r="J176" s="8"/>
      <c r="K176" s="7" t="s">
        <v>1665</v>
      </c>
      <c r="L176" s="8" t="str">
        <f aca="false">"https://www.openstreetmap.org/?mlat="&amp;MID(A176,1,9)&amp;"&amp;mlon="&amp;MID(B176,1,8)&amp;"#map=18/"&amp;MID(A176,1,9)&amp;"/"&amp;MID(B176,1,8)</f>
        <v>https://www.openstreetmap.org/?mlat=53.07587&amp;mlon=8.94769#map=18/53.07587/8.94769</v>
      </c>
      <c r="M176" s="8" t="str">
        <f aca="false">"https://opentopomap.org/#marker=17/"&amp;MID(A176,1,9)&amp;"/"&amp;MID(B176,1,8)</f>
        <v>https://opentopomap.org/#marker=17/53.07587/8.94769</v>
      </c>
    </row>
    <row r="177" customFormat="false" ht="14.15" hidden="false" customHeight="true" outlineLevel="0" collapsed="false">
      <c r="A177" s="7" t="s">
        <v>274</v>
      </c>
      <c r="B177" s="7" t="s">
        <v>275</v>
      </c>
      <c r="C177" s="14" t="s">
        <v>243</v>
      </c>
      <c r="D177" s="8" t="str">
        <f aca="false">"Ellen "&amp;F177</f>
        <v>Ellen 16</v>
      </c>
      <c r="E177" s="8" t="str">
        <f aca="false">G177&amp;", "&amp;H177&amp;", "&amp;I177</f>
        <v>Knack, Joh., Krankenpfleger</v>
      </c>
      <c r="F177" s="15" t="n">
        <v>16</v>
      </c>
      <c r="G177" s="8" t="s">
        <v>284</v>
      </c>
      <c r="H177" s="8" t="s">
        <v>79</v>
      </c>
      <c r="I177" s="8" t="s">
        <v>251</v>
      </c>
      <c r="J177" s="8" t="s">
        <v>246</v>
      </c>
      <c r="K177" s="7" t="s">
        <v>278</v>
      </c>
      <c r="L177" s="8" t="str">
        <f aca="false">"https://www.openstreetmap.org/?mlat="&amp;MID(A177,1,9)&amp;"&amp;mlon="&amp;MID(B177,1,8)&amp;"#map=18/"&amp;MID(A177,1,9)&amp;"/"&amp;MID(B177,1,8)</f>
        <v>https://www.openstreetmap.org/?mlat=53.06522&amp;mlon=8.9355#map=18/53.06522/8.9355</v>
      </c>
      <c r="M177" s="8" t="str">
        <f aca="false">"https://opentopomap.org/#marker=17/"&amp;MID(A177,1,9)&amp;"/"&amp;MID(B177,1,8)</f>
        <v>https://opentopomap.org/#marker=17/53.06522/8.9355</v>
      </c>
    </row>
    <row r="178" customFormat="false" ht="14.15" hidden="false" customHeight="true" outlineLevel="0" collapsed="false">
      <c r="A178" s="7" t="s">
        <v>587</v>
      </c>
      <c r="B178" s="7" t="s">
        <v>588</v>
      </c>
      <c r="C178" s="14" t="s">
        <v>589</v>
      </c>
      <c r="D178" s="8" t="str">
        <f aca="false">"Ellen "&amp;F178</f>
        <v>Ellen 43</v>
      </c>
      <c r="E178" s="8" t="str">
        <f aca="false">G178&amp;", "&amp;H178&amp;", "&amp;I178</f>
        <v>Koch, Hinrich, Wwe.</v>
      </c>
      <c r="F178" s="15" t="n">
        <v>43</v>
      </c>
      <c r="G178" s="8" t="s">
        <v>590</v>
      </c>
      <c r="H178" s="8" t="s">
        <v>389</v>
      </c>
      <c r="I178" s="8" t="s">
        <v>94</v>
      </c>
      <c r="J178" s="8"/>
      <c r="K178" s="7" t="s">
        <v>591</v>
      </c>
      <c r="L178" s="8" t="str">
        <f aca="false">"https://www.openstreetmap.org/?mlat="&amp;MID(A178,1,9)&amp;"&amp;mlon="&amp;MID(B178,1,8)&amp;"#map=18/"&amp;MID(A178,1,9)&amp;"/"&amp;MID(B178,1,8)</f>
        <v>https://www.openstreetmap.org/?mlat=53.07191&amp;mlon=8.9393#map=18/53.07191/8.9393</v>
      </c>
      <c r="M178" s="8" t="str">
        <f aca="false">"https://opentopomap.org/#marker=17/"&amp;MID(A178,1,9)&amp;"/"&amp;MID(B178,1,8)</f>
        <v>https://opentopomap.org/#marker=17/53.07191/8.9393</v>
      </c>
    </row>
    <row r="179" customFormat="false" ht="14.15" hidden="false" customHeight="true" outlineLevel="0" collapsed="false">
      <c r="A179" s="7" t="s">
        <v>1559</v>
      </c>
      <c r="B179" s="7" t="s">
        <v>1560</v>
      </c>
      <c r="C179" s="14" t="s">
        <v>1561</v>
      </c>
      <c r="D179" s="8" t="str">
        <f aca="false">"Osterholz "&amp;F179</f>
        <v>Osterholz 120</v>
      </c>
      <c r="E179" s="8" t="str">
        <f aca="false">G179&amp;", "&amp;H179&amp;", "&amp;I179</f>
        <v>Köhring, Alb., Handelsmann</v>
      </c>
      <c r="F179" s="15" t="n">
        <v>120</v>
      </c>
      <c r="G179" s="8" t="s">
        <v>1564</v>
      </c>
      <c r="H179" s="8" t="s">
        <v>433</v>
      </c>
      <c r="I179" s="8" t="s">
        <v>1164</v>
      </c>
      <c r="J179" s="8"/>
      <c r="K179" s="7" t="s">
        <v>1563</v>
      </c>
      <c r="L179" s="8" t="str">
        <f aca="false">"https://www.openstreetmap.org/?mlat="&amp;MID(A179,1,9)&amp;"&amp;mlon="&amp;MID(B179,1,8)&amp;"#map=18/"&amp;MID(A179,1,9)&amp;"/"&amp;MID(B179,1,8)</f>
        <v>https://www.openstreetmap.org/?mlat=53.05935&amp;mlon=8.9095#map=18/53.05935/8.9095</v>
      </c>
      <c r="M179" s="8" t="str">
        <f aca="false">"https://opentopomap.org/#marker=17/"&amp;MID(A179,1,9)&amp;"/"&amp;MID(B179,1,8)</f>
        <v>https://opentopomap.org/#marker=17/53.05935/8.9095</v>
      </c>
    </row>
    <row r="180" customFormat="false" ht="14.15" hidden="false" customHeight="true" outlineLevel="0" collapsed="false">
      <c r="A180" s="7" t="s">
        <v>417</v>
      </c>
      <c r="B180" s="7" t="s">
        <v>418</v>
      </c>
      <c r="C180" s="14" t="s">
        <v>419</v>
      </c>
      <c r="D180" s="8" t="str">
        <f aca="false">"Ellen "&amp;F180</f>
        <v>Ellen 36</v>
      </c>
      <c r="E180" s="8" t="str">
        <f aca="false">G180&amp;", "&amp;H180&amp;", "&amp;I180</f>
        <v>Konreder, Joh., Landmann</v>
      </c>
      <c r="F180" s="15" t="n">
        <v>36</v>
      </c>
      <c r="G180" s="8" t="s">
        <v>422</v>
      </c>
      <c r="H180" s="8" t="s">
        <v>79</v>
      </c>
      <c r="I180" s="8" t="s">
        <v>80</v>
      </c>
      <c r="J180" s="8"/>
      <c r="K180" s="7" t="s">
        <v>421</v>
      </c>
      <c r="L180" s="8" t="str">
        <f aca="false">"https://www.openstreetmap.org/?mlat="&amp;MID(A180,1,9)&amp;"&amp;mlon="&amp;MID(B180,1,8)&amp;"#map=18/"&amp;MID(A180,1,9)&amp;"/"&amp;MID(B180,1,8)</f>
        <v>https://www.openstreetmap.org/?mlat=53.07159&amp;mlon=8.93897#map=18/53.07159/8.93897</v>
      </c>
      <c r="M180" s="8" t="str">
        <f aca="false">"https://opentopomap.org/#marker=17/"&amp;MID(A180,1,9)&amp;"/"&amp;MID(B180,1,8)</f>
        <v>https://opentopomap.org/#marker=17/53.07159/8.93897</v>
      </c>
    </row>
    <row r="181" customFormat="false" ht="14.15" hidden="false" customHeight="true" outlineLevel="0" collapsed="false">
      <c r="A181" s="7" t="s">
        <v>1604</v>
      </c>
      <c r="B181" s="7" t="s">
        <v>1605</v>
      </c>
      <c r="C181" s="14" t="s">
        <v>1606</v>
      </c>
      <c r="D181" s="8" t="str">
        <f aca="false">"Schevemoor "&amp;F181</f>
        <v>Schevemoor 6</v>
      </c>
      <c r="E181" s="8" t="str">
        <f aca="false">G181&amp;", "&amp;H181&amp;", "&amp;I181</f>
        <v>Köpernik, Carl, Arbeiter</v>
      </c>
      <c r="F181" s="15" t="n">
        <v>6</v>
      </c>
      <c r="G181" s="8" t="s">
        <v>1607</v>
      </c>
      <c r="H181" s="8" t="s">
        <v>173</v>
      </c>
      <c r="I181" s="8" t="s">
        <v>124</v>
      </c>
      <c r="J181" s="8"/>
      <c r="K181" s="7" t="s">
        <v>1608</v>
      </c>
      <c r="L181" s="8" t="str">
        <f aca="false">"https://www.openstreetmap.org/?mlat="&amp;MID(A181,1,9)&amp;"&amp;mlon="&amp;MID(B181,1,8)&amp;"#map=18/"&amp;MID(A181,1,9)&amp;"/"&amp;MID(B181,1,8)</f>
        <v>https://www.openstreetmap.org/?mlat=53.071092&amp;mlon=8.951762#map=18/53.071092/8.951762</v>
      </c>
      <c r="M181" s="8" t="str">
        <f aca="false">"https://opentopomap.org/#marker=17/"&amp;MID(A181,1,9)&amp;"/"&amp;MID(B181,1,8)</f>
        <v>https://opentopomap.org/#marker=17/53.071092/8.951762</v>
      </c>
    </row>
    <row r="182" customFormat="false" ht="14.15" hidden="false" customHeight="true" outlineLevel="0" collapsed="false">
      <c r="A182" s="7" t="s">
        <v>1542</v>
      </c>
      <c r="B182" s="7" t="s">
        <v>1543</v>
      </c>
      <c r="C182" s="16" t="s">
        <v>1544</v>
      </c>
      <c r="D182" s="8" t="str">
        <f aca="false">"Osterholz "&amp;F182</f>
        <v>Osterholz 115</v>
      </c>
      <c r="E182" s="8" t="str">
        <f aca="false">G182&amp;", "&amp;H182&amp;", "&amp;I182</f>
        <v>Körner, Anton, Arbeiter</v>
      </c>
      <c r="F182" s="15" t="n">
        <v>115</v>
      </c>
      <c r="G182" s="8" t="s">
        <v>1545</v>
      </c>
      <c r="H182" s="8" t="s">
        <v>280</v>
      </c>
      <c r="I182" s="8" t="s">
        <v>124</v>
      </c>
      <c r="J182" s="8"/>
      <c r="K182" s="7" t="s">
        <v>1546</v>
      </c>
      <c r="L182" s="8" t="str">
        <f aca="false">"https://www.openstreetmap.org/?mlat="&amp;MID(A182,1,9)&amp;"&amp;mlon="&amp;MID(B182,1,8)&amp;"#map=18/"&amp;MID(A182,1,9)&amp;"/"&amp;MID(B182,1,8)</f>
        <v>https://www.openstreetmap.org/?mlat=53.05975&amp;mlon=8.9165#map=18/53.05975/8.9165</v>
      </c>
      <c r="M182" s="8" t="str">
        <f aca="false">"https://opentopomap.org/#marker=17/"&amp;MID(A182,1,9)&amp;"/"&amp;MID(B182,1,8)</f>
        <v>https://opentopomap.org/#marker=17/53.05975/8.9165</v>
      </c>
    </row>
    <row r="183" customFormat="false" ht="14.15" hidden="false" customHeight="true" outlineLevel="0" collapsed="false">
      <c r="A183" s="7" t="s">
        <v>1566</v>
      </c>
      <c r="B183" s="7" t="s">
        <v>1567</v>
      </c>
      <c r="C183" s="14" t="s">
        <v>1568</v>
      </c>
      <c r="D183" s="8" t="str">
        <f aca="false">"Osterholz "&amp;F183</f>
        <v>Osterholz 121</v>
      </c>
      <c r="E183" s="8" t="str">
        <f aca="false">G183&amp;", "&amp;H183&amp;", "&amp;I183</f>
        <v>Körner, Josef, Zigarrenmacher</v>
      </c>
      <c r="F183" s="15" t="n">
        <v>121</v>
      </c>
      <c r="G183" s="8" t="s">
        <v>1545</v>
      </c>
      <c r="H183" s="8" t="s">
        <v>1569</v>
      </c>
      <c r="I183" s="8" t="s">
        <v>1570</v>
      </c>
      <c r="J183" s="8"/>
      <c r="K183" s="7" t="s">
        <v>1571</v>
      </c>
      <c r="L183" s="8" t="str">
        <f aca="false">"https://www.openstreetmap.org/?mlat="&amp;MID(A183,1,9)&amp;"&amp;mlon="&amp;MID(B183,1,8)&amp;"#map=18/"&amp;MID(A183,1,9)&amp;"/"&amp;MID(B183,1,8)</f>
        <v>https://www.openstreetmap.org/?mlat=53.05934&amp;mlon=8.90881#map=18/53.05934/8.90881</v>
      </c>
      <c r="M183" s="8" t="str">
        <f aca="false">"https://opentopomap.org/#marker=17/"&amp;MID(A183,1,9)&amp;"/"&amp;MID(B183,1,8)</f>
        <v>https://opentopomap.org/#marker=17/53.05934/8.90881</v>
      </c>
    </row>
    <row r="184" customFormat="false" ht="14.15" hidden="false" customHeight="true" outlineLevel="0" collapsed="false">
      <c r="A184" s="7" t="s">
        <v>1784</v>
      </c>
      <c r="B184" s="7" t="s">
        <v>1785</v>
      </c>
      <c r="C184" s="14" t="s">
        <v>1786</v>
      </c>
      <c r="D184" s="8" t="str">
        <f aca="false">"Schevemoor "&amp;F184</f>
        <v>Schevemoor 18</v>
      </c>
      <c r="E184" s="8" t="str">
        <f aca="false">G184&amp;", "&amp;H184&amp;", "&amp;I184</f>
        <v>Koßens, Hinr., Arbeiter</v>
      </c>
      <c r="F184" s="15" t="n">
        <v>18</v>
      </c>
      <c r="G184" s="8" t="s">
        <v>1787</v>
      </c>
      <c r="H184" s="8" t="s">
        <v>116</v>
      </c>
      <c r="I184" s="8" t="s">
        <v>124</v>
      </c>
      <c r="J184" s="8"/>
      <c r="K184" s="7" t="s">
        <v>1788</v>
      </c>
      <c r="L184" s="8" t="str">
        <f aca="false">"https://www.openstreetmap.org/?mlat="&amp;MID(A184,1,9)&amp;"&amp;mlon="&amp;MID(B184,1,8)&amp;"#map=18/"&amp;MID(A184,1,9)&amp;"/"&amp;MID(B184,1,8)</f>
        <v>https://www.openstreetmap.org/?mlat=53.07609&amp;mlon=8.946757#map=18/53.07609/8.946757</v>
      </c>
      <c r="M184" s="8" t="str">
        <f aca="false">"https://opentopomap.org/#marker=17/"&amp;MID(A184,1,9)&amp;"/"&amp;MID(B184,1,8)</f>
        <v>https://opentopomap.org/#marker=17/53.07609/8.946757</v>
      </c>
    </row>
    <row r="185" customFormat="false" ht="14.15" hidden="false" customHeight="true" outlineLevel="0" collapsed="false">
      <c r="A185" s="7" t="s">
        <v>260</v>
      </c>
      <c r="B185" s="7" t="s">
        <v>261</v>
      </c>
      <c r="C185" s="14" t="s">
        <v>262</v>
      </c>
      <c r="D185" s="8" t="str">
        <f aca="false">"Ellen "&amp;F185</f>
        <v>Ellen 16</v>
      </c>
      <c r="E185" s="8" t="str">
        <f aca="false">G185&amp;", "&amp;H185&amp;", "&amp;I185</f>
        <v>Köster, Wilh., Pförtner</v>
      </c>
      <c r="F185" s="15" t="n">
        <v>16</v>
      </c>
      <c r="G185" s="8" t="s">
        <v>269</v>
      </c>
      <c r="H185" s="8" t="s">
        <v>254</v>
      </c>
      <c r="I185" s="8" t="s">
        <v>270</v>
      </c>
      <c r="J185" s="8" t="s">
        <v>246</v>
      </c>
      <c r="K185" s="7" t="s">
        <v>265</v>
      </c>
      <c r="L185" s="8" t="str">
        <f aca="false">"https://www.openstreetmap.org/?mlat="&amp;MID(A185,1,9)&amp;"&amp;mlon="&amp;MID(B185,1,8)&amp;"#map=18/"&amp;MID(A185,1,9)&amp;"/"&amp;MID(B185,1,8)</f>
        <v>https://www.openstreetmap.org/?mlat=53.06476&amp;mlon=8.93535#map=18/53.06476/8.93535</v>
      </c>
      <c r="M185" s="8" t="str">
        <f aca="false">"https://opentopomap.org/#marker=17/"&amp;MID(A185,1,9)&amp;"/"&amp;MID(B185,1,8)</f>
        <v>https://opentopomap.org/#marker=17/53.06476/8.93535</v>
      </c>
    </row>
    <row r="186" customFormat="false" ht="14.15" hidden="false" customHeight="true" outlineLevel="0" collapsed="false">
      <c r="A186" s="7" t="s">
        <v>1039</v>
      </c>
      <c r="B186" s="7" t="s">
        <v>1040</v>
      </c>
      <c r="C186" s="14" t="s">
        <v>1041</v>
      </c>
      <c r="D186" s="8" t="str">
        <f aca="false">"Osterholz "&amp;F186</f>
        <v>Osterholz 33a</v>
      </c>
      <c r="E186" s="8" t="str">
        <f aca="false">G186&amp;", "&amp;H186&amp;", "&amp;I186</f>
        <v>Kothe, Joh., Fabrikarbeiter</v>
      </c>
      <c r="F186" s="15" t="s">
        <v>1042</v>
      </c>
      <c r="G186" s="8" t="s">
        <v>1043</v>
      </c>
      <c r="H186" s="8" t="s">
        <v>79</v>
      </c>
      <c r="I186" s="8" t="s">
        <v>850</v>
      </c>
      <c r="J186" s="8"/>
      <c r="K186" s="7" t="s">
        <v>1044</v>
      </c>
      <c r="L186" s="8" t="str">
        <f aca="false">"https://www.openstreetmap.org/?mlat="&amp;MID(A186,1,9)&amp;"&amp;mlon="&amp;MID(B186,1,8)&amp;"#map=18/"&amp;MID(A186,1,9)&amp;"/"&amp;MID(B186,1,8)</f>
        <v>https://www.openstreetmap.org/?mlat=53.0578&amp;mlon=8.94108#map=18/53.0578/8.94108</v>
      </c>
      <c r="M186" s="8" t="str">
        <f aca="false">"https://opentopomap.org/#marker=17/"&amp;MID(A186,1,9)&amp;"/"&amp;MID(B186,1,8)</f>
        <v>https://opentopomap.org/#marker=17/53.0578/8.94108</v>
      </c>
    </row>
    <row r="187" customFormat="false" ht="14.15" hidden="false" customHeight="true" outlineLevel="0" collapsed="false">
      <c r="A187" s="7" t="s">
        <v>974</v>
      </c>
      <c r="B187" s="7" t="s">
        <v>453</v>
      </c>
      <c r="C187" s="14" t="s">
        <v>975</v>
      </c>
      <c r="D187" s="8" t="str">
        <f aca="false">"Osterholz "&amp;F187</f>
        <v>Osterholz 20a</v>
      </c>
      <c r="E187" s="8" t="str">
        <f aca="false">G187&amp;", "&amp;H187&amp;", "&amp;I187</f>
        <v>Kräft, Friedr., Arbeiter</v>
      </c>
      <c r="F187" s="15" t="s">
        <v>976</v>
      </c>
      <c r="G187" s="8" t="s">
        <v>980</v>
      </c>
      <c r="H187" s="8" t="s">
        <v>365</v>
      </c>
      <c r="I187" s="8" t="s">
        <v>124</v>
      </c>
      <c r="J187" s="8"/>
      <c r="K187" s="7" t="s">
        <v>979</v>
      </c>
      <c r="L187" s="8" t="str">
        <f aca="false">"https://www.openstreetmap.org/?mlat="&amp;MID(A187,1,9)&amp;"&amp;mlon="&amp;MID(B187,1,8)&amp;"#map=18/"&amp;MID(A187,1,9)&amp;"/"&amp;MID(B187,1,8)</f>
        <v>https://www.openstreetmap.org/?mlat=53.05844&amp;mlon=8.93781#map=18/53.05844/8.93781</v>
      </c>
      <c r="M187" s="8" t="str">
        <f aca="false">"https://opentopomap.org/#marker=17/"&amp;MID(A187,1,9)&amp;"/"&amp;MID(B187,1,8)</f>
        <v>https://opentopomap.org/#marker=17/53.05844/8.93781</v>
      </c>
    </row>
    <row r="188" customFormat="false" ht="14.15" hidden="false" customHeight="true" outlineLevel="0" collapsed="false">
      <c r="A188" s="7" t="s">
        <v>616</v>
      </c>
      <c r="B188" s="7" t="s">
        <v>617</v>
      </c>
      <c r="C188" s="14" t="s">
        <v>618</v>
      </c>
      <c r="D188" s="8" t="str">
        <f aca="false">"Ellen "&amp;F188</f>
        <v>Ellen 50</v>
      </c>
      <c r="E188" s="8" t="str">
        <f aca="false">G188&amp;", "&amp;H188&amp;", "&amp;I188</f>
        <v>Kriegshammer, Georg, Korbmacher</v>
      </c>
      <c r="F188" s="15" t="n">
        <v>50</v>
      </c>
      <c r="G188" s="8" t="s">
        <v>619</v>
      </c>
      <c r="H188" s="8" t="s">
        <v>218</v>
      </c>
      <c r="I188" s="8" t="s">
        <v>620</v>
      </c>
      <c r="J188" s="8"/>
      <c r="K188" s="7" t="s">
        <v>621</v>
      </c>
      <c r="L188" s="8" t="str">
        <f aca="false">"https://www.openstreetmap.org/?mlat="&amp;MID(A188,1,9)&amp;"&amp;mlon="&amp;MID(B188,1,8)&amp;"#map=18/"&amp;MID(A188,1,9)&amp;"/"&amp;MID(B188,1,8)</f>
        <v>https://www.openstreetmap.org/?mlat=53.071604&amp;mlon=8.942685#map=18/53.071604/8.942685</v>
      </c>
      <c r="M188" s="8" t="str">
        <f aca="false">"https://opentopomap.org/#marker=17/"&amp;MID(A188,1,9)&amp;"/"&amp;MID(B188,1,8)</f>
        <v>https://opentopomap.org/#marker=17/53.071604/8.942685</v>
      </c>
    </row>
    <row r="189" customFormat="false" ht="14.15" hidden="false" customHeight="true" outlineLevel="0" collapsed="false">
      <c r="A189" s="7" t="s">
        <v>1097</v>
      </c>
      <c r="B189" s="7" t="s">
        <v>1098</v>
      </c>
      <c r="C189" s="14" t="s">
        <v>1099</v>
      </c>
      <c r="D189" s="8" t="str">
        <f aca="false">"Osterholz "&amp;F189</f>
        <v>Osterholz 41</v>
      </c>
      <c r="E189" s="8" t="str">
        <f aca="false">G189&amp;", "&amp;H189&amp;", "&amp;I189</f>
        <v>Kropp, Christ., Landmann</v>
      </c>
      <c r="F189" s="15" t="n">
        <v>41</v>
      </c>
      <c r="G189" s="8" t="s">
        <v>356</v>
      </c>
      <c r="H189" s="8" t="s">
        <v>350</v>
      </c>
      <c r="I189" s="8" t="s">
        <v>80</v>
      </c>
      <c r="J189" s="8"/>
      <c r="K189" s="7" t="s">
        <v>1100</v>
      </c>
      <c r="L189" s="8" t="str">
        <f aca="false">"https://www.openstreetmap.org/?mlat="&amp;MID(A189,1,9)&amp;"&amp;mlon="&amp;MID(B189,1,8)&amp;"#map=18/"&amp;MID(A189,1,9)&amp;"/"&amp;MID(B189,1,8)</f>
        <v>https://www.openstreetmap.org/?mlat=53.05474&amp;mlon=8.94634#map=18/53.05474/8.94634</v>
      </c>
      <c r="M189" s="8" t="str">
        <f aca="false">"https://opentopomap.org/#marker=17/"&amp;MID(A189,1,9)&amp;"/"&amp;MID(B189,1,8)</f>
        <v>https://opentopomap.org/#marker=17/53.05474/8.94634</v>
      </c>
    </row>
    <row r="190" customFormat="false" ht="14.15" hidden="false" customHeight="true" outlineLevel="0" collapsed="false">
      <c r="A190" s="7" t="s">
        <v>353</v>
      </c>
      <c r="B190" s="7" t="s">
        <v>354</v>
      </c>
      <c r="C190" s="14" t="s">
        <v>355</v>
      </c>
      <c r="D190" s="8" t="str">
        <f aca="false">"Ellen "&amp;F190</f>
        <v>Ellen 24</v>
      </c>
      <c r="E190" s="8" t="str">
        <f aca="false">G190&amp;", "&amp;H190&amp;", "&amp;I190</f>
        <v>Kropp, Daniel, Landmann</v>
      </c>
      <c r="F190" s="15" t="n">
        <v>24</v>
      </c>
      <c r="G190" s="8" t="s">
        <v>356</v>
      </c>
      <c r="H190" s="8" t="s">
        <v>357</v>
      </c>
      <c r="I190" s="8" t="s">
        <v>80</v>
      </c>
      <c r="J190" s="8"/>
      <c r="K190" s="7" t="s">
        <v>358</v>
      </c>
      <c r="L190" s="8" t="str">
        <f aca="false">"https://www.openstreetmap.org/?mlat="&amp;MID(A190,1,9)&amp;"&amp;mlon="&amp;MID(B190,1,8)&amp;"#map=18/"&amp;MID(A190,1,9)&amp;"/"&amp;MID(B190,1,8)</f>
        <v>https://www.openstreetmap.org/?mlat=53.070025&amp;mlon=8.941456#map=18/53.070025/8.941456</v>
      </c>
      <c r="M190" s="8" t="str">
        <f aca="false">"https://opentopomap.org/#marker=17/"&amp;MID(A190,1,9)&amp;"/"&amp;MID(B190,1,8)</f>
        <v>https://opentopomap.org/#marker=17/53.070025/8.941456</v>
      </c>
    </row>
    <row r="191" customFormat="false" ht="14.15" hidden="false" customHeight="true" outlineLevel="0" collapsed="false">
      <c r="A191" s="7" t="s">
        <v>964</v>
      </c>
      <c r="B191" s="7" t="s">
        <v>965</v>
      </c>
      <c r="C191" s="14" t="s">
        <v>966</v>
      </c>
      <c r="D191" s="8" t="str">
        <f aca="false">"Osterholz "&amp;F191</f>
        <v>Osterholz 19</v>
      </c>
      <c r="E191" s="8" t="str">
        <f aca="false">G191&amp;", "&amp;H191&amp;", "&amp;I191</f>
        <v>Kropp, Hinr., Landmann</v>
      </c>
      <c r="F191" s="15" t="n">
        <v>19</v>
      </c>
      <c r="G191" s="8" t="s">
        <v>356</v>
      </c>
      <c r="H191" s="8" t="s">
        <v>116</v>
      </c>
      <c r="I191" s="8" t="s">
        <v>80</v>
      </c>
      <c r="J191" s="8"/>
      <c r="K191" s="7" t="s">
        <v>967</v>
      </c>
      <c r="L191" s="8" t="str">
        <f aca="false">"https://www.openstreetmap.org/?mlat="&amp;MID(A191,1,9)&amp;"&amp;mlon="&amp;MID(B191,1,8)&amp;"#map=18/"&amp;MID(A191,1,9)&amp;"/"&amp;MID(B191,1,8)</f>
        <v>https://www.openstreetmap.org/?mlat=53.05658&amp;mlon=8.93413#map=18/53.05658/8.93413</v>
      </c>
      <c r="M191" s="8" t="str">
        <f aca="false">"https://opentopomap.org/#marker=17/"&amp;MID(A191,1,9)&amp;"/"&amp;MID(B191,1,8)</f>
        <v>https://opentopomap.org/#marker=17/53.05658/8.93413</v>
      </c>
    </row>
    <row r="192" customFormat="false" ht="14.15" hidden="false" customHeight="true" outlineLevel="0" collapsed="false">
      <c r="A192" s="7" t="s">
        <v>1183</v>
      </c>
      <c r="B192" s="7" t="s">
        <v>1184</v>
      </c>
      <c r="C192" s="14" t="s">
        <v>1185</v>
      </c>
      <c r="D192" s="8" t="str">
        <f aca="false">"Osterholz "&amp;F192</f>
        <v>Osterholz 65</v>
      </c>
      <c r="E192" s="8" t="str">
        <f aca="false">G192&amp;", "&amp;H192&amp;", "&amp;I192</f>
        <v>Krowas, Reinh., Obergärtner</v>
      </c>
      <c r="F192" s="15" t="n">
        <v>65</v>
      </c>
      <c r="G192" s="8" t="s">
        <v>1186</v>
      </c>
      <c r="H192" s="8" t="s">
        <v>1187</v>
      </c>
      <c r="I192" s="8" t="s">
        <v>1188</v>
      </c>
      <c r="J192" s="8"/>
      <c r="K192" s="7" t="s">
        <v>1189</v>
      </c>
      <c r="L192" s="8" t="str">
        <f aca="false">"https://www.openstreetmap.org/?mlat="&amp;MID(A192,1,9)&amp;"&amp;mlon="&amp;MID(B192,1,8)&amp;"#map=18/"&amp;MID(A192,1,9)&amp;"/"&amp;MID(B192,1,8)</f>
        <v>https://www.openstreetmap.org/?mlat=53.04811&amp;mlon=8.96251#map=18/53.04811/8.96251</v>
      </c>
      <c r="M192" s="8" t="str">
        <f aca="false">"https://opentopomap.org/#marker=17/"&amp;MID(A192,1,9)&amp;"/"&amp;MID(B192,1,8)</f>
        <v>https://opentopomap.org/#marker=17/53.04811/8.96251</v>
      </c>
    </row>
    <row r="193" customFormat="false" ht="14.15" hidden="false" customHeight="true" outlineLevel="0" collapsed="false">
      <c r="A193" s="7" t="s">
        <v>1250</v>
      </c>
      <c r="B193" s="7" t="s">
        <v>1251</v>
      </c>
      <c r="C193" s="14" t="s">
        <v>1252</v>
      </c>
      <c r="D193" s="8" t="str">
        <f aca="false">"Osterholz "&amp;F193</f>
        <v>Osterholz 78</v>
      </c>
      <c r="E193" s="8" t="str">
        <f aca="false">G193&amp;", "&amp;H193&amp;", "&amp;I193</f>
        <v>Kruse, Engelbert, Landmann</v>
      </c>
      <c r="F193" s="15" t="n">
        <v>78</v>
      </c>
      <c r="G193" s="8" t="s">
        <v>657</v>
      </c>
      <c r="H193" s="8" t="s">
        <v>740</v>
      </c>
      <c r="I193" s="8" t="s">
        <v>80</v>
      </c>
      <c r="J193" s="8"/>
      <c r="K193" s="7" t="s">
        <v>1253</v>
      </c>
      <c r="L193" s="8" t="str">
        <f aca="false">"https://www.openstreetmap.org/?mlat="&amp;MID(A193,1,9)&amp;"&amp;mlon="&amp;MID(B193,1,8)&amp;"#map=18/"&amp;MID(A193,1,9)&amp;"/"&amp;MID(B193,1,8)</f>
        <v>https://www.openstreetmap.org/?mlat=53.065914&amp;mlon=8.960608#map=18/53.065914/8.960608</v>
      </c>
      <c r="M193" s="8" t="str">
        <f aca="false">"https://opentopomap.org/#marker=17/"&amp;MID(A193,1,9)&amp;"/"&amp;MID(B193,1,8)</f>
        <v>https://opentopomap.org/#marker=17/53.065914/8.960608</v>
      </c>
    </row>
    <row r="194" customFormat="false" ht="14.15" hidden="false" customHeight="true" outlineLevel="0" collapsed="false">
      <c r="A194" s="7" t="s">
        <v>1196</v>
      </c>
      <c r="B194" s="7" t="s">
        <v>1197</v>
      </c>
      <c r="C194" s="14" t="s">
        <v>1198</v>
      </c>
      <c r="D194" s="8" t="str">
        <f aca="false">"Osterholz "&amp;F194</f>
        <v>Osterholz 67</v>
      </c>
      <c r="E194" s="8" t="str">
        <f aca="false">G194&amp;", "&amp;H194&amp;", "&amp;I194</f>
        <v>Kruse, Herm., Landmann</v>
      </c>
      <c r="F194" s="15" t="n">
        <v>67</v>
      </c>
      <c r="G194" s="8" t="s">
        <v>657</v>
      </c>
      <c r="H194" s="8" t="s">
        <v>86</v>
      </c>
      <c r="I194" s="8" t="s">
        <v>80</v>
      </c>
      <c r="J194" s="8"/>
      <c r="K194" s="7" t="s">
        <v>1199</v>
      </c>
      <c r="L194" s="8" t="str">
        <f aca="false">"https://www.openstreetmap.org/?mlat="&amp;MID(A194,1,9)&amp;"&amp;mlon="&amp;MID(B194,1,8)&amp;"#map=18/"&amp;MID(A194,1,9)&amp;"/"&amp;MID(B194,1,8)</f>
        <v>https://www.openstreetmap.org/?mlat=53.0576&amp;mlon=8.96367#map=18/53.0576/8.96367</v>
      </c>
      <c r="M194" s="8" t="str">
        <f aca="false">"https://opentopomap.org/#marker=17/"&amp;MID(A194,1,9)&amp;"/"&amp;MID(B194,1,8)</f>
        <v>https://opentopomap.org/#marker=17/53.0576/8.96367</v>
      </c>
    </row>
    <row r="195" customFormat="false" ht="14.15" hidden="false" customHeight="true" outlineLevel="0" collapsed="false">
      <c r="A195" s="7" t="s">
        <v>1780</v>
      </c>
      <c r="B195" s="7" t="s">
        <v>1781</v>
      </c>
      <c r="C195" s="14" t="s">
        <v>1782</v>
      </c>
      <c r="D195" s="8" t="str">
        <f aca="false">"Schevemoor "&amp;F195</f>
        <v>Schevemoor 17</v>
      </c>
      <c r="E195" s="8" t="str">
        <f aca="false">G195&amp;", "&amp;H195&amp;", "&amp;I195</f>
        <v>Kruse, Joh., Landmann</v>
      </c>
      <c r="F195" s="15" t="n">
        <v>17</v>
      </c>
      <c r="G195" s="8" t="s">
        <v>657</v>
      </c>
      <c r="H195" s="8" t="s">
        <v>79</v>
      </c>
      <c r="I195" s="8" t="s">
        <v>80</v>
      </c>
      <c r="J195" s="8"/>
      <c r="K195" s="7" t="s">
        <v>1783</v>
      </c>
      <c r="L195" s="8" t="str">
        <f aca="false">"https://www.openstreetmap.org/?mlat="&amp;MID(A195,1,9)&amp;"&amp;mlon="&amp;MID(B195,1,8)&amp;"#map=18/"&amp;MID(A195,1,9)&amp;"/"&amp;MID(B195,1,8)</f>
        <v>https://www.openstreetmap.org/?mlat=53.075519&amp;mlon=8.94618#map=18/53.075519/8.94618</v>
      </c>
      <c r="M195" s="8" t="str">
        <f aca="false">"https://opentopomap.org/#marker=17/"&amp;MID(A195,1,9)&amp;"/"&amp;MID(B195,1,8)</f>
        <v>https://opentopomap.org/#marker=17/53.075519/8.94618</v>
      </c>
    </row>
    <row r="196" customFormat="false" ht="14.15" hidden="false" customHeight="true" outlineLevel="0" collapsed="false">
      <c r="A196" s="7" t="s">
        <v>654</v>
      </c>
      <c r="B196" s="7" t="s">
        <v>655</v>
      </c>
      <c r="C196" s="14" t="s">
        <v>656</v>
      </c>
      <c r="D196" s="8" t="str">
        <f aca="false">"Ellen "&amp;F196</f>
        <v>Ellen 59</v>
      </c>
      <c r="E196" s="8" t="str">
        <f aca="false">G196&amp;", "&amp;H196&amp;", "&amp;I196</f>
        <v>Kruse, Rudolf, Landmann</v>
      </c>
      <c r="F196" s="15" t="n">
        <v>59</v>
      </c>
      <c r="G196" s="8" t="s">
        <v>657</v>
      </c>
      <c r="H196" s="8" t="s">
        <v>658</v>
      </c>
      <c r="I196" s="8" t="s">
        <v>80</v>
      </c>
      <c r="J196" s="8"/>
      <c r="K196" s="7" t="s">
        <v>659</v>
      </c>
      <c r="L196" s="8" t="str">
        <f aca="false">"https://www.openstreetmap.org/?mlat="&amp;MID(A196,1,9)&amp;"&amp;mlon="&amp;MID(B196,1,8)&amp;"#map=18/"&amp;MID(A196,1,9)&amp;"/"&amp;MID(B196,1,8)</f>
        <v>https://www.openstreetmap.org/?mlat=53.07355&amp;mlon=8.94303#map=18/53.07355/8.94303</v>
      </c>
      <c r="M196" s="8" t="str">
        <f aca="false">"https://opentopomap.org/#marker=17/"&amp;MID(A196,1,9)&amp;"/"&amp;MID(B196,1,8)</f>
        <v>https://opentopomap.org/#marker=17/53.07355/8.94303</v>
      </c>
    </row>
    <row r="197" customFormat="false" ht="14.15" hidden="false" customHeight="true" outlineLevel="0" collapsed="false">
      <c r="A197" s="7" t="s">
        <v>1421</v>
      </c>
      <c r="B197" s="7" t="s">
        <v>1422</v>
      </c>
      <c r="C197" s="14" t="s">
        <v>1423</v>
      </c>
      <c r="D197" s="8" t="str">
        <f aca="false">"Osterholz "&amp;F197</f>
        <v>Osterholz 104c</v>
      </c>
      <c r="E197" s="8" t="str">
        <f aca="false">G197&amp;", "&amp;H197&amp;", "&amp;I197&amp;" u. "&amp;J197</f>
        <v>Lachmund, Joh., Wirt u. Krämer</v>
      </c>
      <c r="F197" s="15" t="s">
        <v>1424</v>
      </c>
      <c r="G197" s="8" t="s">
        <v>1026</v>
      </c>
      <c r="H197" s="8" t="s">
        <v>79</v>
      </c>
      <c r="I197" s="8" t="s">
        <v>484</v>
      </c>
      <c r="J197" s="8" t="s">
        <v>477</v>
      </c>
      <c r="K197" s="7" t="s">
        <v>1425</v>
      </c>
      <c r="L197" s="8" t="str">
        <f aca="false">"https://www.openstreetmap.org/?mlat="&amp;MID(A197,1,9)&amp;"&amp;mlon="&amp;MID(B197,1,8)&amp;"#map=18/"&amp;MID(A197,1,9)&amp;"/"&amp;MID(B197,1,8)</f>
        <v>https://www.openstreetmap.org/?mlat=53.05858&amp;mlon=8.94152#map=18/53.05858/8.94152</v>
      </c>
      <c r="M197" s="8" t="str">
        <f aca="false">"https://opentopomap.org/#marker=17/"&amp;MID(A197,1,9)&amp;"/"&amp;MID(B197,1,8)</f>
        <v>https://opentopomap.org/#marker=17/53.05858/8.94152</v>
      </c>
    </row>
    <row r="198" customFormat="false" ht="14.15" hidden="false" customHeight="true" outlineLevel="0" collapsed="false">
      <c r="A198" s="7" t="s">
        <v>1024</v>
      </c>
      <c r="B198" s="7" t="s">
        <v>402</v>
      </c>
      <c r="C198" s="14" t="s">
        <v>1025</v>
      </c>
      <c r="D198" s="8" t="str">
        <f aca="false">"Osterholz "&amp;F198</f>
        <v>Osterholz 31</v>
      </c>
      <c r="E198" s="8" t="str">
        <f aca="false">G198&amp;", "&amp;H198&amp;", "&amp;I198</f>
        <v>Lachmund, Wilh., Landmann</v>
      </c>
      <c r="F198" s="15" t="n">
        <v>31</v>
      </c>
      <c r="G198" s="8" t="s">
        <v>1026</v>
      </c>
      <c r="H198" s="8" t="s">
        <v>254</v>
      </c>
      <c r="I198" s="8" t="s">
        <v>80</v>
      </c>
      <c r="J198" s="8"/>
      <c r="K198" s="7" t="s">
        <v>1027</v>
      </c>
      <c r="L198" s="8" t="str">
        <f aca="false">"https://www.openstreetmap.org/?mlat="&amp;MID(A198,1,9)&amp;"&amp;mlon="&amp;MID(B198,1,8)&amp;"#map=18/"&amp;MID(A198,1,9)&amp;"/"&amp;MID(B198,1,8)</f>
        <v>https://www.openstreetmap.org/?mlat=53.05541&amp;mlon=8.9401#map=18/53.05541/8.9401</v>
      </c>
      <c r="M198" s="8" t="str">
        <f aca="false">"https://opentopomap.org/#marker=17/"&amp;MID(A198,1,9)&amp;"/"&amp;MID(B198,1,8)</f>
        <v>https://opentopomap.org/#marker=17/53.05541/8.9401</v>
      </c>
    </row>
    <row r="199" customFormat="false" ht="14.15" hidden="false" customHeight="true" outlineLevel="0" collapsed="false">
      <c r="A199" s="7" t="s">
        <v>1410</v>
      </c>
      <c r="B199" s="7" t="s">
        <v>1411</v>
      </c>
      <c r="C199" s="14" t="s">
        <v>1412</v>
      </c>
      <c r="D199" s="8" t="str">
        <f aca="false">"Osterholz "&amp;F199</f>
        <v>Osterholz 104a</v>
      </c>
      <c r="E199" s="8" t="str">
        <f aca="false">G199&amp;", "&amp;H199&amp;", "&amp;I199</f>
        <v>Lameter, Diedr., Wwe.</v>
      </c>
      <c r="F199" s="15" t="s">
        <v>1413</v>
      </c>
      <c r="G199" s="8" t="s">
        <v>530</v>
      </c>
      <c r="H199" s="8" t="s">
        <v>123</v>
      </c>
      <c r="I199" s="8" t="s">
        <v>94</v>
      </c>
      <c r="J199" s="8"/>
      <c r="K199" s="7" t="s">
        <v>1414</v>
      </c>
      <c r="L199" s="8" t="str">
        <f aca="false">"https://www.openstreetmap.org/?mlat="&amp;MID(A199,1,9)&amp;"&amp;mlon="&amp;MID(B199,1,8)&amp;"#map=18/"&amp;MID(A199,1,9)&amp;"/"&amp;MID(B199,1,8)</f>
        <v>https://www.openstreetmap.org/?mlat=53.05854&amp;mlon=8.94226#map=18/53.05854/8.94226</v>
      </c>
      <c r="M199" s="8" t="str">
        <f aca="false">"https://opentopomap.org/#marker=17/"&amp;MID(A199,1,9)&amp;"/"&amp;MID(B199,1,8)</f>
        <v>https://opentopomap.org/#marker=17/53.05854/8.94226</v>
      </c>
    </row>
    <row r="200" customFormat="false" ht="14.15" hidden="false" customHeight="true" outlineLevel="0" collapsed="false">
      <c r="A200" s="7" t="s">
        <v>526</v>
      </c>
      <c r="B200" s="7" t="s">
        <v>527</v>
      </c>
      <c r="C200" s="14" t="s">
        <v>528</v>
      </c>
      <c r="D200" s="8" t="str">
        <f aca="false">"Ellen "&amp;F200</f>
        <v>Ellen 41d</v>
      </c>
      <c r="E200" s="8" t="str">
        <f aca="false">G200&amp;", "&amp;H200</f>
        <v>Lameter, Jakob</v>
      </c>
      <c r="F200" s="15" t="s">
        <v>529</v>
      </c>
      <c r="G200" s="8" t="s">
        <v>530</v>
      </c>
      <c r="H200" s="8" t="s">
        <v>531</v>
      </c>
      <c r="I200" s="8"/>
      <c r="J200" s="8"/>
      <c r="K200" s="7" t="s">
        <v>532</v>
      </c>
      <c r="L200" s="8" t="str">
        <f aca="false">"https://www.openstreetmap.org/?mlat="&amp;MID(A200,1,9)&amp;"&amp;mlon="&amp;MID(B200,1,8)&amp;"#map=18/"&amp;MID(A200,1,9)&amp;"/"&amp;MID(B200,1,8)</f>
        <v>https://www.openstreetmap.org/?mlat=53.07342&amp;mlon=8.93646#map=18/53.07342/8.93646</v>
      </c>
      <c r="M200" s="8" t="str">
        <f aca="false">"https://opentopomap.org/#marker=17/"&amp;MID(A200,1,9)&amp;"/"&amp;MID(B200,1,8)</f>
        <v>https://opentopomap.org/#marker=17/53.07342/8.93646</v>
      </c>
    </row>
    <row r="201" customFormat="false" ht="14.15" hidden="false" customHeight="true" outlineLevel="0" collapsed="false">
      <c r="A201" s="7" t="s">
        <v>867</v>
      </c>
      <c r="B201" s="7" t="s">
        <v>868</v>
      </c>
      <c r="C201" s="14" t="s">
        <v>869</v>
      </c>
      <c r="D201" s="8" t="str">
        <f aca="false">"Osterholz "&amp;F201</f>
        <v>Osterholz 4</v>
      </c>
      <c r="E201" s="8" t="str">
        <f aca="false">G201&amp;", "&amp;H201&amp;", "&amp;I201</f>
        <v>Lampe, Eberh., Wwe.</v>
      </c>
      <c r="F201" s="15" t="n">
        <v>4</v>
      </c>
      <c r="G201" s="8" t="s">
        <v>870</v>
      </c>
      <c r="H201" s="8" t="s">
        <v>871</v>
      </c>
      <c r="I201" s="8" t="s">
        <v>94</v>
      </c>
      <c r="J201" s="8"/>
      <c r="K201" s="7" t="s">
        <v>872</v>
      </c>
      <c r="L201" s="8" t="str">
        <f aca="false">"https://www.openstreetmap.org/?mlat="&amp;MID(A201,1,9)&amp;"&amp;mlon="&amp;MID(B201,1,8)&amp;"#map=18/"&amp;MID(A201,1,9)&amp;"/"&amp;MID(B201,1,8)</f>
        <v>https://www.openstreetmap.org/?mlat=53.05803&amp;mlon=8.921552#map=18/53.05803/8.921552</v>
      </c>
      <c r="M201" s="8" t="str">
        <f aca="false">"https://opentopomap.org/#marker=17/"&amp;MID(A201,1,9)&amp;"/"&amp;MID(B201,1,8)</f>
        <v>https://opentopomap.org/#marker=17/53.05803/8.921552</v>
      </c>
    </row>
    <row r="202" customFormat="false" ht="14.15" hidden="false" customHeight="true" outlineLevel="0" collapsed="false">
      <c r="A202" s="7" t="s">
        <v>867</v>
      </c>
      <c r="B202" s="7" t="s">
        <v>868</v>
      </c>
      <c r="C202" s="14" t="s">
        <v>869</v>
      </c>
      <c r="D202" s="8" t="str">
        <f aca="false">"Osterholz "&amp;F202</f>
        <v>Osterholz 4</v>
      </c>
      <c r="E202" s="8" t="str">
        <f aca="false">G202&amp;", "&amp;H202&amp;", "&amp;I202</f>
        <v>Lampe, Joh., Landmann</v>
      </c>
      <c r="F202" s="15" t="n">
        <v>4</v>
      </c>
      <c r="G202" s="8" t="s">
        <v>870</v>
      </c>
      <c r="H202" s="8" t="s">
        <v>79</v>
      </c>
      <c r="I202" s="8" t="s">
        <v>80</v>
      </c>
      <c r="J202" s="8"/>
      <c r="K202" s="7" t="s">
        <v>872</v>
      </c>
      <c r="L202" s="8" t="str">
        <f aca="false">"https://www.openstreetmap.org/?mlat="&amp;MID(A202,1,9)&amp;"&amp;mlon="&amp;MID(B202,1,8)&amp;"#map=18/"&amp;MID(A202,1,9)&amp;"/"&amp;MID(B202,1,8)</f>
        <v>https://www.openstreetmap.org/?mlat=53.05803&amp;mlon=8.921552#map=18/53.05803/8.921552</v>
      </c>
      <c r="M202" s="8" t="str">
        <f aca="false">"https://opentopomap.org/#marker=17/"&amp;MID(A202,1,9)&amp;"/"&amp;MID(B202,1,8)</f>
        <v>https://opentopomap.org/#marker=17/53.05803/8.921552</v>
      </c>
    </row>
    <row r="203" customFormat="false" ht="14.15" hidden="false" customHeight="true" outlineLevel="0" collapsed="false">
      <c r="A203" s="7" t="s">
        <v>1073</v>
      </c>
      <c r="B203" s="7" t="s">
        <v>1074</v>
      </c>
      <c r="C203" s="14" t="s">
        <v>1075</v>
      </c>
      <c r="D203" s="8" t="str">
        <f aca="false">"Osterholz "&amp;F203</f>
        <v>Osterholz 35</v>
      </c>
      <c r="E203" s="8" t="str">
        <f aca="false">G203&amp;", "&amp;H203&amp;", "&amp;I203</f>
        <v>Landwehr, Heinr., Wwe.</v>
      </c>
      <c r="F203" s="15" t="n">
        <v>35</v>
      </c>
      <c r="G203" s="8" t="s">
        <v>1076</v>
      </c>
      <c r="H203" s="8" t="s">
        <v>108</v>
      </c>
      <c r="I203" s="8" t="s">
        <v>94</v>
      </c>
      <c r="J203" s="8"/>
      <c r="K203" s="7" t="s">
        <v>1077</v>
      </c>
      <c r="L203" s="8" t="str">
        <f aca="false">"https://www.openstreetmap.org/?mlat="&amp;MID(A203,1,9)&amp;"&amp;mlon="&amp;MID(B203,1,8)&amp;"#map=18/"&amp;MID(A203,1,9)&amp;"/"&amp;MID(B203,1,8)</f>
        <v>https://www.openstreetmap.org/?mlat=53.058125&amp;mlon=8.944235#map=18/53.058125/8.944235</v>
      </c>
      <c r="M203" s="8" t="str">
        <f aca="false">"https://opentopomap.org/#marker=17/"&amp;MID(A203,1,9)&amp;"/"&amp;MID(B203,1,8)</f>
        <v>https://opentopomap.org/#marker=17/53.058125/8.944235</v>
      </c>
    </row>
    <row r="204" customFormat="false" ht="14.15" hidden="false" customHeight="true" outlineLevel="0" collapsed="false">
      <c r="A204" s="7" t="s">
        <v>968</v>
      </c>
      <c r="B204" s="7" t="s">
        <v>969</v>
      </c>
      <c r="C204" s="14" t="s">
        <v>970</v>
      </c>
      <c r="D204" s="8" t="str">
        <f aca="false">"Osterholz "&amp;F204</f>
        <v>Osterholz 20</v>
      </c>
      <c r="E204" s="8" t="str">
        <f aca="false">G204&amp;", "&amp;H204&amp;", "&amp;I204</f>
        <v>Lange, Heinr. Ehl., Landmann</v>
      </c>
      <c r="F204" s="15" t="n">
        <v>20</v>
      </c>
      <c r="G204" s="8" t="s">
        <v>971</v>
      </c>
      <c r="H204" s="8" t="s">
        <v>972</v>
      </c>
      <c r="I204" s="8" t="s">
        <v>80</v>
      </c>
      <c r="J204" s="8"/>
      <c r="K204" s="7" t="s">
        <v>973</v>
      </c>
      <c r="L204" s="8" t="str">
        <f aca="false">"https://www.openstreetmap.org/?mlat="&amp;MID(A204,1,9)&amp;"&amp;mlon="&amp;MID(B204,1,8)&amp;"#map=18/"&amp;MID(A204,1,9)&amp;"/"&amp;MID(B204,1,8)</f>
        <v>https://www.openstreetmap.org/?mlat=53.05834&amp;mlon=8.937284#map=18/53.05834/8.937284</v>
      </c>
      <c r="M204" s="8" t="str">
        <f aca="false">"https://opentopomap.org/#marker=17/"&amp;MID(A204,1,9)&amp;"/"&amp;MID(B204,1,8)</f>
        <v>https://opentopomap.org/#marker=17/53.05834/8.937284</v>
      </c>
    </row>
    <row r="205" customFormat="false" ht="14.15" hidden="false" customHeight="true" outlineLevel="0" collapsed="false">
      <c r="A205" s="7" t="s">
        <v>1402</v>
      </c>
      <c r="B205" s="7" t="s">
        <v>1403</v>
      </c>
      <c r="C205" s="14" t="s">
        <v>1404</v>
      </c>
      <c r="D205" s="8" t="str">
        <f aca="false">"Osterholz "&amp;F205</f>
        <v>Osterholz 103</v>
      </c>
      <c r="E205" s="8" t="str">
        <f aca="false">G205&amp;", "&amp;H205&amp;", "&amp;I205</f>
        <v>Lange, Herm., Arbeiter</v>
      </c>
      <c r="F205" s="15" t="n">
        <v>103</v>
      </c>
      <c r="G205" s="8" t="s">
        <v>971</v>
      </c>
      <c r="H205" s="8" t="s">
        <v>86</v>
      </c>
      <c r="I205" s="8" t="s">
        <v>124</v>
      </c>
      <c r="J205" s="8"/>
      <c r="K205" s="7" t="s">
        <v>1405</v>
      </c>
      <c r="L205" s="8" t="str">
        <f aca="false">"https://www.openstreetmap.org/?mlat="&amp;MID(A205,1,9)&amp;"&amp;mlon="&amp;MID(B205,1,8)&amp;"#map=18/"&amp;MID(A205,1,9)&amp;"/"&amp;MID(B205,1,8)</f>
        <v>https://www.openstreetmap.org/?mlat=53.058365&amp;mlon=8.944#map=18/53.058365/8.944</v>
      </c>
      <c r="M205" s="8" t="str">
        <f aca="false">"https://opentopomap.org/#marker=17/"&amp;MID(A205,1,9)&amp;"/"&amp;MID(B205,1,8)</f>
        <v>https://opentopomap.org/#marker=17/53.058365/8.944</v>
      </c>
    </row>
    <row r="206" customFormat="false" ht="14.15" hidden="false" customHeight="true" outlineLevel="0" collapsed="false">
      <c r="A206" s="7" t="s">
        <v>518</v>
      </c>
      <c r="B206" s="7" t="s">
        <v>519</v>
      </c>
      <c r="C206" s="14" t="s">
        <v>520</v>
      </c>
      <c r="D206" s="8" t="str">
        <f aca="false">"Ellen "&amp;F206</f>
        <v>Ellen 41c</v>
      </c>
      <c r="E206" s="8" t="str">
        <f aca="false">G206&amp;", "&amp;H206&amp;", "&amp;I206</f>
        <v>Lebrecht, H. A., Malermeister</v>
      </c>
      <c r="F206" s="15" t="s">
        <v>521</v>
      </c>
      <c r="G206" s="8" t="s">
        <v>522</v>
      </c>
      <c r="H206" s="8" t="s">
        <v>523</v>
      </c>
      <c r="I206" s="8" t="s">
        <v>524</v>
      </c>
      <c r="J206" s="8"/>
      <c r="K206" s="7" t="s">
        <v>525</v>
      </c>
      <c r="L206" s="8" t="str">
        <f aca="false">"https://www.openstreetmap.org/?mlat="&amp;MID(A206,1,9)&amp;"&amp;mlon="&amp;MID(B206,1,8)&amp;"#map=18/"&amp;MID(A206,1,9)&amp;"/"&amp;MID(B206,1,8)</f>
        <v>https://www.openstreetmap.org/?mlat=53.07359&amp;mlon=8.93652#map=18/53.07359/8.93652</v>
      </c>
      <c r="M206" s="8" t="str">
        <f aca="false">"https://opentopomap.org/#marker=17/"&amp;MID(A206,1,9)&amp;"/"&amp;MID(B206,1,8)</f>
        <v>https://opentopomap.org/#marker=17/53.07359/8.93652</v>
      </c>
    </row>
    <row r="207" customFormat="false" ht="14.15" hidden="false" customHeight="true" outlineLevel="0" collapsed="false">
      <c r="A207" s="7" t="s">
        <v>260</v>
      </c>
      <c r="B207" s="7" t="s">
        <v>261</v>
      </c>
      <c r="C207" s="14" t="s">
        <v>262</v>
      </c>
      <c r="D207" s="8" t="str">
        <f aca="false">"Ellen "&amp;F207</f>
        <v>Ellen 16</v>
      </c>
      <c r="E207" s="8" t="str">
        <f aca="false">G207&amp;", "&amp;H207&amp;", "&amp;I207</f>
        <v>Lehmann, Leopold, Verwalter</v>
      </c>
      <c r="F207" s="15" t="n">
        <v>16</v>
      </c>
      <c r="G207" s="8" t="s">
        <v>271</v>
      </c>
      <c r="H207" s="8" t="s">
        <v>272</v>
      </c>
      <c r="I207" s="8" t="s">
        <v>273</v>
      </c>
      <c r="J207" s="8" t="s">
        <v>246</v>
      </c>
      <c r="K207" s="7" t="s">
        <v>265</v>
      </c>
      <c r="L207" s="8" t="str">
        <f aca="false">"https://www.openstreetmap.org/?mlat="&amp;MID(A207,1,9)&amp;"&amp;mlon="&amp;MID(B207,1,8)&amp;"#map=18/"&amp;MID(A207,1,9)&amp;"/"&amp;MID(B207,1,8)</f>
        <v>https://www.openstreetmap.org/?mlat=53.06476&amp;mlon=8.93535#map=18/53.06476/8.93535</v>
      </c>
      <c r="M207" s="8" t="str">
        <f aca="false">"https://opentopomap.org/#marker=17/"&amp;MID(A207,1,9)&amp;"/"&amp;MID(B207,1,8)</f>
        <v>https://opentopomap.org/#marker=17/53.06476/8.93535</v>
      </c>
    </row>
    <row r="208" customFormat="false" ht="14.15" hidden="false" customHeight="true" outlineLevel="0" collapsed="false">
      <c r="A208" s="7" t="s">
        <v>274</v>
      </c>
      <c r="B208" s="7" t="s">
        <v>275</v>
      </c>
      <c r="C208" s="14" t="s">
        <v>243</v>
      </c>
      <c r="D208" s="8" t="str">
        <f aca="false">"Ellen "&amp;F208</f>
        <v>Ellen 16</v>
      </c>
      <c r="E208" s="8" t="str">
        <f aca="false">G208&amp;", "&amp;H208&amp;", "&amp;I208</f>
        <v>Lemmermann, Joh., Buchhalter</v>
      </c>
      <c r="F208" s="15" t="n">
        <v>16</v>
      </c>
      <c r="G208" s="8" t="s">
        <v>285</v>
      </c>
      <c r="H208" s="8" t="s">
        <v>79</v>
      </c>
      <c r="I208" s="8" t="s">
        <v>286</v>
      </c>
      <c r="J208" s="8" t="s">
        <v>246</v>
      </c>
      <c r="K208" s="7" t="s">
        <v>278</v>
      </c>
      <c r="L208" s="8" t="str">
        <f aca="false">"https://www.openstreetmap.org/?mlat="&amp;MID(A208,1,9)&amp;"&amp;mlon="&amp;MID(B208,1,8)&amp;"#map=18/"&amp;MID(A208,1,9)&amp;"/"&amp;MID(B208,1,8)</f>
        <v>https://www.openstreetmap.org/?mlat=53.06522&amp;mlon=8.9355#map=18/53.06522/8.9355</v>
      </c>
      <c r="M208" s="8" t="str">
        <f aca="false">"https://opentopomap.org/#marker=17/"&amp;MID(A208,1,9)&amp;"/"&amp;MID(B208,1,8)</f>
        <v>https://opentopomap.org/#marker=17/53.06522/8.9355</v>
      </c>
    </row>
    <row r="209" customFormat="false" ht="14.15" hidden="false" customHeight="true" outlineLevel="0" collapsed="false">
      <c r="A209" s="7" t="s">
        <v>700</v>
      </c>
      <c r="B209" s="7" t="s">
        <v>701</v>
      </c>
      <c r="C209" s="14" t="s">
        <v>702</v>
      </c>
      <c r="D209" s="8" t="str">
        <f aca="false">"Ellen "&amp;F209</f>
        <v>Ellen 70</v>
      </c>
      <c r="E209" s="8" t="str">
        <f aca="false">G209&amp;", "&amp;H209&amp;", "&amp;I209</f>
        <v>Lindemann, Heinr., Landmann</v>
      </c>
      <c r="F209" s="15" t="n">
        <v>70</v>
      </c>
      <c r="G209" s="8" t="s">
        <v>381</v>
      </c>
      <c r="H209" s="8" t="s">
        <v>108</v>
      </c>
      <c r="I209" s="8" t="s">
        <v>80</v>
      </c>
      <c r="J209" s="8"/>
      <c r="K209" s="7" t="s">
        <v>703</v>
      </c>
      <c r="L209" s="8" t="str">
        <f aca="false">"https://www.openstreetmap.org/?mlat="&amp;MID(A209,1,9)&amp;"&amp;mlon="&amp;MID(B209,1,8)&amp;"#map=18/"&amp;MID(A209,1,9)&amp;"/"&amp;MID(B209,1,8)</f>
        <v>https://www.openstreetmap.org/?mlat=53.071292&amp;mlon=8.946654#map=18/53.071292/8.946654</v>
      </c>
      <c r="M209" s="8" t="str">
        <f aca="false">"https://opentopomap.org/#marker=17/"&amp;MID(A209,1,9)&amp;"/"&amp;MID(B209,1,8)</f>
        <v>https://opentopomap.org/#marker=17/53.071292/8.946654</v>
      </c>
    </row>
    <row r="210" customFormat="false" ht="14.15" hidden="false" customHeight="true" outlineLevel="0" collapsed="false">
      <c r="A210" s="7" t="s">
        <v>606</v>
      </c>
      <c r="B210" s="7" t="s">
        <v>607</v>
      </c>
      <c r="C210" s="14" t="s">
        <v>608</v>
      </c>
      <c r="D210" s="8" t="str">
        <f aca="false">"Ellen "&amp;F210</f>
        <v>Ellen 48</v>
      </c>
      <c r="E210" s="8" t="str">
        <f aca="false">G210&amp;", "&amp;H210&amp;", "&amp;I210</f>
        <v>Lindemann, Joh. Diedr., Arbeiter</v>
      </c>
      <c r="F210" s="15" t="n">
        <v>48</v>
      </c>
      <c r="G210" s="8" t="s">
        <v>381</v>
      </c>
      <c r="H210" s="8" t="s">
        <v>609</v>
      </c>
      <c r="I210" s="8" t="s">
        <v>124</v>
      </c>
      <c r="J210" s="8"/>
      <c r="K210" s="7" t="s">
        <v>610</v>
      </c>
      <c r="L210" s="8" t="str">
        <f aca="false">"https://www.openstreetmap.org/?mlat="&amp;MID(A210,1,9)&amp;"&amp;mlon="&amp;MID(B210,1,8)&amp;"#map=18/"&amp;MID(A210,1,9)&amp;"/"&amp;MID(B210,1,8)</f>
        <v>https://www.openstreetmap.org/?mlat=53.069753&amp;mlon=8.943688#map=18/53.069753/8.943688</v>
      </c>
      <c r="M210" s="8" t="str">
        <f aca="false">"https://opentopomap.org/#marker=17/"&amp;MID(A210,1,9)&amp;"/"&amp;MID(B210,1,8)</f>
        <v>https://opentopomap.org/#marker=17/53.069753/8.943688</v>
      </c>
    </row>
    <row r="211" customFormat="false" ht="14.15" hidden="false" customHeight="true" outlineLevel="0" collapsed="false">
      <c r="A211" s="7" t="s">
        <v>378</v>
      </c>
      <c r="B211" s="7" t="s">
        <v>379</v>
      </c>
      <c r="C211" s="14" t="s">
        <v>380</v>
      </c>
      <c r="D211" s="8" t="str">
        <f aca="false">"Ellen "&amp;F211</f>
        <v>Ellen 27</v>
      </c>
      <c r="E211" s="8" t="str">
        <f aca="false">G211&amp;", "&amp;H211&amp;", "&amp;I211</f>
        <v>Lindemann, Lütje, Arbeiter</v>
      </c>
      <c r="F211" s="15" t="n">
        <v>27</v>
      </c>
      <c r="G211" s="8" t="s">
        <v>381</v>
      </c>
      <c r="H211" s="8" t="s">
        <v>382</v>
      </c>
      <c r="I211" s="8" t="s">
        <v>124</v>
      </c>
      <c r="J211" s="8"/>
      <c r="K211" s="7" t="s">
        <v>383</v>
      </c>
      <c r="L211" s="8" t="str">
        <f aca="false">"https://www.openstreetmap.org/?mlat="&amp;MID(A211,1,9)&amp;"&amp;mlon="&amp;MID(B211,1,8)&amp;"#map=18/"&amp;MID(A211,1,9)&amp;"/"&amp;MID(B211,1,8)</f>
        <v>https://www.openstreetmap.org/?mlat=53.07051&amp;mlon=8.9412#map=18/53.07051/8.9412</v>
      </c>
      <c r="M211" s="8" t="str">
        <f aca="false">"https://opentopomap.org/#marker=17/"&amp;MID(A211,1,9)&amp;"/"&amp;MID(B211,1,8)</f>
        <v>https://opentopomap.org/#marker=17/53.07051/8.9412</v>
      </c>
    </row>
    <row r="212" customFormat="false" ht="14.15" hidden="false" customHeight="true" outlineLevel="0" collapsed="false">
      <c r="A212" s="7" t="s">
        <v>1341</v>
      </c>
      <c r="B212" s="7" t="s">
        <v>1342</v>
      </c>
      <c r="C212" s="16" t="s">
        <v>1345</v>
      </c>
      <c r="D212" s="8" t="str">
        <f aca="false">"Osterholz "&amp;F212</f>
        <v>Osterholz 95</v>
      </c>
      <c r="E212" s="8" t="str">
        <f aca="false">G212&amp;", "&amp;H212&amp;", "&amp;I212</f>
        <v>Lindemann, Wilh., Schuhmacher</v>
      </c>
      <c r="F212" s="15" t="n">
        <v>95</v>
      </c>
      <c r="G212" s="8" t="s">
        <v>381</v>
      </c>
      <c r="H212" s="8" t="s">
        <v>254</v>
      </c>
      <c r="I212" s="8" t="s">
        <v>1057</v>
      </c>
      <c r="J212" s="8"/>
      <c r="K212" s="7" t="s">
        <v>1346</v>
      </c>
      <c r="L212" s="8" t="str">
        <f aca="false">"https://www.openstreetmap.org/?mlat="&amp;MID(A212,1,9)&amp;"&amp;mlon="&amp;MID(B212,1,8)&amp;"#map=18/"&amp;MID(A212,1,9)&amp;"/"&amp;MID(B212,1,8)</f>
        <v>https://www.openstreetmap.org/?mlat=53.06798&amp;mlon=8.95383#map=18/53.06798/8.95383</v>
      </c>
      <c r="M212" s="8" t="str">
        <f aca="false">"https://opentopomap.org/#marker=17/"&amp;MID(A212,1,9)&amp;"/"&amp;MID(B212,1,8)</f>
        <v>https://opentopomap.org/#marker=17/53.06798/8.95383</v>
      </c>
    </row>
    <row r="213" customFormat="false" ht="14.15" hidden="false" customHeight="true" outlineLevel="0" collapsed="false">
      <c r="A213" s="7" t="s">
        <v>325</v>
      </c>
      <c r="B213" s="7" t="s">
        <v>326</v>
      </c>
      <c r="C213" s="14" t="s">
        <v>327</v>
      </c>
      <c r="D213" s="8" t="str">
        <f aca="false">"Ellen "&amp;F213</f>
        <v>Ellen 19b</v>
      </c>
      <c r="E213" s="8" t="str">
        <f aca="false">G213&amp;", "&amp;H213&amp;", "&amp;I213</f>
        <v>Lindmeyer, Herm., Wwe.</v>
      </c>
      <c r="F213" s="15" t="s">
        <v>328</v>
      </c>
      <c r="G213" s="8" t="s">
        <v>329</v>
      </c>
      <c r="H213" s="8" t="s">
        <v>86</v>
      </c>
      <c r="I213" s="8" t="s">
        <v>94</v>
      </c>
      <c r="J213" s="8"/>
      <c r="K213" s="7" t="s">
        <v>330</v>
      </c>
      <c r="L213" s="8" t="str">
        <f aca="false">"https://www.openstreetmap.org/?mlat="&amp;MID(A213,1,9)&amp;"&amp;mlon="&amp;MID(B213,1,8)&amp;"#map=18/"&amp;MID(A213,1,9)&amp;"/"&amp;MID(B213,1,8)</f>
        <v>https://www.openstreetmap.org/?mlat=53.068487&amp;mlon=8.938021#map=18/53.068487/8.938021</v>
      </c>
      <c r="M213" s="8" t="str">
        <f aca="false">"https://opentopomap.org/#marker=17/"&amp;MID(A213,1,9)&amp;"/"&amp;MID(B213,1,8)</f>
        <v>https://opentopomap.org/#marker=17/53.068487/8.938021</v>
      </c>
    </row>
    <row r="214" customFormat="false" ht="14.15" hidden="false" customHeight="true" outlineLevel="0" collapsed="false">
      <c r="A214" s="7" t="s">
        <v>1433</v>
      </c>
      <c r="B214" s="7" t="s">
        <v>1434</v>
      </c>
      <c r="C214" s="14" t="s">
        <v>1435</v>
      </c>
      <c r="D214" s="8" t="str">
        <f aca="false">"Osterholz "&amp;F214</f>
        <v>Osterholz 104e</v>
      </c>
      <c r="E214" s="8" t="str">
        <f aca="false">G214&amp;", "&amp;H214&amp;", "&amp;I214</f>
        <v>Lüdeke, Joh., Sattler</v>
      </c>
      <c r="F214" s="15" t="s">
        <v>1436</v>
      </c>
      <c r="G214" s="8" t="s">
        <v>1437</v>
      </c>
      <c r="H214" s="8" t="s">
        <v>79</v>
      </c>
      <c r="I214" s="8" t="s">
        <v>1438</v>
      </c>
      <c r="J214" s="8"/>
      <c r="K214" s="7" t="s">
        <v>1439</v>
      </c>
      <c r="L214" s="8" t="str">
        <f aca="false">"https://www.openstreetmap.org/?mlat="&amp;MID(A214,1,9)&amp;"&amp;mlon="&amp;MID(B214,1,8)&amp;"#map=18/"&amp;MID(A214,1,9)&amp;"/"&amp;MID(B214,1,8)</f>
        <v>https://www.openstreetmap.org/?mlat=53.05877&amp;mlon=8.93815#map=18/53.05877/8.93815</v>
      </c>
      <c r="M214" s="8" t="str">
        <f aca="false">"https://opentopomap.org/#marker=17/"&amp;MID(A214,1,9)&amp;"/"&amp;MID(B214,1,8)</f>
        <v>https://opentopomap.org/#marker=17/53.05877/8.93815</v>
      </c>
    </row>
    <row r="215" customFormat="false" ht="14.15" hidden="false" customHeight="true" outlineLevel="0" collapsed="false">
      <c r="A215" s="7" t="s">
        <v>1656</v>
      </c>
      <c r="B215" s="7" t="s">
        <v>818</v>
      </c>
      <c r="C215" s="14" t="s">
        <v>1657</v>
      </c>
      <c r="D215" s="8" t="str">
        <f aca="false">"Schevemoor "&amp;F215</f>
        <v>Schevemoor 14</v>
      </c>
      <c r="E215" s="8" t="str">
        <f aca="false">G215&amp;", "&amp;H215&amp;", "&amp;I215</f>
        <v>Lürßen, Herm., Landmann</v>
      </c>
      <c r="F215" s="15" t="n">
        <v>14</v>
      </c>
      <c r="G215" s="8" t="s">
        <v>1658</v>
      </c>
      <c r="H215" s="8" t="s">
        <v>86</v>
      </c>
      <c r="I215" s="8" t="s">
        <v>80</v>
      </c>
      <c r="J215" s="8"/>
      <c r="K215" s="7" t="s">
        <v>1659</v>
      </c>
      <c r="L215" s="8" t="str">
        <f aca="false">"https://www.openstreetmap.org/?mlat="&amp;MID(A215,1,9)&amp;"&amp;mlon="&amp;MID(B215,1,8)&amp;"#map=18/"&amp;MID(A215,1,9)&amp;"/"&amp;MID(B215,1,8)</f>
        <v>https://www.openstreetmap.org/?mlat=53.07511&amp;mlon=8.94907#map=18/53.07511/8.94907</v>
      </c>
      <c r="M215" s="8" t="str">
        <f aca="false">"https://opentopomap.org/#marker=17/"&amp;MID(A215,1,9)&amp;"/"&amp;MID(B215,1,8)</f>
        <v>https://opentopomap.org/#marker=17/53.07511/8.94907</v>
      </c>
    </row>
    <row r="216" customFormat="false" ht="14.15" hidden="false" customHeight="true" outlineLevel="0" collapsed="false">
      <c r="A216" s="7" t="s">
        <v>1656</v>
      </c>
      <c r="B216" s="7" t="s">
        <v>818</v>
      </c>
      <c r="C216" s="14" t="s">
        <v>1657</v>
      </c>
      <c r="D216" s="8" t="str">
        <f aca="false">"Schevemoor "&amp;F216</f>
        <v>Schevemoor 14</v>
      </c>
      <c r="E216" s="8" t="str">
        <f aca="false">G216&amp;", "&amp;H216&amp;", "&amp;I216</f>
        <v>Lürßen, Herm. Dan., Landmann</v>
      </c>
      <c r="F216" s="15" t="n">
        <v>14</v>
      </c>
      <c r="G216" s="8" t="s">
        <v>1658</v>
      </c>
      <c r="H216" s="8" t="s">
        <v>224</v>
      </c>
      <c r="I216" s="8" t="s">
        <v>80</v>
      </c>
      <c r="J216" s="8"/>
      <c r="K216" s="7" t="s">
        <v>1659</v>
      </c>
      <c r="L216" s="8" t="str">
        <f aca="false">"https://www.openstreetmap.org/?mlat="&amp;MID(A216,1,9)&amp;"&amp;mlon="&amp;MID(B216,1,8)&amp;"#map=18/"&amp;MID(A216,1,9)&amp;"/"&amp;MID(B216,1,8)</f>
        <v>https://www.openstreetmap.org/?mlat=53.07511&amp;mlon=8.94907#map=18/53.07511/8.94907</v>
      </c>
      <c r="M216" s="8" t="str">
        <f aca="false">"https://opentopomap.org/#marker=17/"&amp;MID(A216,1,9)&amp;"/"&amp;MID(B216,1,8)</f>
        <v>https://opentopomap.org/#marker=17/53.07511/8.94907</v>
      </c>
    </row>
    <row r="217" customFormat="false" ht="14.15" hidden="false" customHeight="true" outlineLevel="0" collapsed="false">
      <c r="A217" s="7" t="s">
        <v>906</v>
      </c>
      <c r="B217" s="7" t="s">
        <v>907</v>
      </c>
      <c r="C217" s="14" t="s">
        <v>908</v>
      </c>
      <c r="D217" s="8" t="str">
        <f aca="false">"Osterholz "&amp;F217</f>
        <v>Osterholz 11</v>
      </c>
      <c r="E217" s="8" t="str">
        <f aca="false">G217&amp;", "&amp;H217&amp;", "&amp;I217</f>
        <v>Lüssen, Lür, Landmann</v>
      </c>
      <c r="F217" s="15" t="n">
        <v>11</v>
      </c>
      <c r="G217" s="8" t="s">
        <v>909</v>
      </c>
      <c r="H217" s="8" t="s">
        <v>464</v>
      </c>
      <c r="I217" s="8" t="s">
        <v>80</v>
      </c>
      <c r="J217" s="8"/>
      <c r="K217" s="7" t="s">
        <v>910</v>
      </c>
      <c r="L217" s="8" t="str">
        <f aca="false">"https://www.openstreetmap.org/?mlat="&amp;MID(A217,1,9)&amp;"&amp;mlon="&amp;MID(B217,1,8)&amp;"#map=18/"&amp;MID(A217,1,9)&amp;"/"&amp;MID(B217,1,8)</f>
        <v>https://www.openstreetmap.org/?mlat=53.057643&amp;mlon=8.928413#map=18/53.057643/8.928413</v>
      </c>
      <c r="M217" s="8" t="str">
        <f aca="false">"https://opentopomap.org/#marker=17/"&amp;MID(A217,1,9)&amp;"/"&amp;MID(B217,1,8)</f>
        <v>https://opentopomap.org/#marker=17/53.057643/8.928413</v>
      </c>
    </row>
    <row r="218" customFormat="false" ht="14.15" hidden="false" customHeight="true" outlineLevel="0" collapsed="false">
      <c r="A218" s="7" t="s">
        <v>325</v>
      </c>
      <c r="B218" s="7" t="s">
        <v>326</v>
      </c>
      <c r="C218" s="14" t="s">
        <v>327</v>
      </c>
      <c r="D218" s="8" t="str">
        <f aca="false">"Ellen "&amp;F218</f>
        <v>Ellen 19b</v>
      </c>
      <c r="E218" s="8" t="str">
        <f aca="false">G218&amp;", "&amp;H218&amp;", "&amp;I218</f>
        <v>Martens, Joh., Arbeiter</v>
      </c>
      <c r="F218" s="15" t="s">
        <v>328</v>
      </c>
      <c r="G218" s="8" t="s">
        <v>331</v>
      </c>
      <c r="H218" s="8" t="s">
        <v>79</v>
      </c>
      <c r="I218" s="8" t="s">
        <v>124</v>
      </c>
      <c r="J218" s="8"/>
      <c r="K218" s="7" t="s">
        <v>330</v>
      </c>
      <c r="L218" s="8" t="str">
        <f aca="false">"https://www.openstreetmap.org/?mlat="&amp;MID(A218,1,9)&amp;"&amp;mlon="&amp;MID(B218,1,8)&amp;"#map=18/"&amp;MID(A218,1,9)&amp;"/"&amp;MID(B218,1,8)</f>
        <v>https://www.openstreetmap.org/?mlat=53.068487&amp;mlon=8.938021#map=18/53.068487/8.938021</v>
      </c>
      <c r="M218" s="8" t="str">
        <f aca="false">"https://opentopomap.org/#marker=17/"&amp;MID(A218,1,9)&amp;"/"&amp;MID(B218,1,8)</f>
        <v>https://opentopomap.org/#marker=17/53.068487/8.938021</v>
      </c>
    </row>
    <row r="219" customFormat="false" ht="14.15" hidden="false" customHeight="true" outlineLevel="0" collapsed="false">
      <c r="A219" s="7" t="s">
        <v>429</v>
      </c>
      <c r="B219" s="7" t="s">
        <v>430</v>
      </c>
      <c r="C219" s="14" t="s">
        <v>431</v>
      </c>
      <c r="D219" s="8" t="str">
        <f aca="false">"Ellen "&amp;F219</f>
        <v>Ellen 37a</v>
      </c>
      <c r="E219" s="8" t="str">
        <f aca="false">G219&amp;", "&amp;H219&amp;", "&amp;I219</f>
        <v>Meier, Alb., Arbeiter</v>
      </c>
      <c r="F219" s="15" t="s">
        <v>432</v>
      </c>
      <c r="G219" s="8" t="s">
        <v>207</v>
      </c>
      <c r="H219" s="8" t="s">
        <v>433</v>
      </c>
      <c r="I219" s="8" t="s">
        <v>124</v>
      </c>
      <c r="J219" s="8"/>
      <c r="K219" s="7" t="s">
        <v>434</v>
      </c>
      <c r="L219" s="8" t="str">
        <f aca="false">"https://www.openstreetmap.org/?mlat="&amp;MID(A219,1,9)&amp;"&amp;mlon="&amp;MID(B219,1,8)&amp;"#map=18/"&amp;MID(A219,1,9)&amp;"/"&amp;MID(B219,1,8)</f>
        <v>https://www.openstreetmap.org/?mlat=53.07136&amp;mlon=8.93739#map=18/53.07136/8.93739</v>
      </c>
      <c r="M219" s="8" t="str">
        <f aca="false">"https://opentopomap.org/#marker=17/"&amp;MID(A219,1,9)&amp;"/"&amp;MID(B219,1,8)</f>
        <v>https://opentopomap.org/#marker=17/53.07136/8.93739</v>
      </c>
    </row>
    <row r="220" customFormat="false" ht="14.15" hidden="false" customHeight="true" outlineLevel="0" collapsed="false">
      <c r="A220" s="7" t="s">
        <v>742</v>
      </c>
      <c r="B220" s="7" t="s">
        <v>743</v>
      </c>
      <c r="C220" s="14" t="s">
        <v>744</v>
      </c>
      <c r="D220" s="8" t="str">
        <f aca="false">"Ellen "&amp;F220</f>
        <v>Ellen 75</v>
      </c>
      <c r="E220" s="8" t="str">
        <f aca="false">G220&amp;", "&amp;H220&amp;", "&amp;I220</f>
        <v>Meier, Alb., Landmann</v>
      </c>
      <c r="F220" s="15" t="n">
        <v>75</v>
      </c>
      <c r="G220" s="8" t="s">
        <v>207</v>
      </c>
      <c r="H220" s="8" t="s">
        <v>433</v>
      </c>
      <c r="I220" s="8" t="s">
        <v>80</v>
      </c>
      <c r="J220" s="8"/>
      <c r="K220" s="7" t="s">
        <v>745</v>
      </c>
      <c r="L220" s="8" t="str">
        <f aca="false">"https://www.openstreetmap.org/?mlat="&amp;MID(A220,1,9)&amp;"&amp;mlon="&amp;MID(B220,1,8)&amp;"#map=18/"&amp;MID(A220,1,9)&amp;"/"&amp;MID(B220,1,8)</f>
        <v>https://www.openstreetmap.org/?mlat=53.063375&amp;mlon=8.9487#map=18/53.063375/8.9487</v>
      </c>
      <c r="M220" s="8" t="str">
        <f aca="false">"https://opentopomap.org/#marker=17/"&amp;MID(A220,1,9)&amp;"/"&amp;MID(B220,1,8)</f>
        <v>https://opentopomap.org/#marker=17/53.063375/8.9487</v>
      </c>
    </row>
    <row r="221" customFormat="false" ht="14.15" hidden="false" customHeight="true" outlineLevel="0" collapsed="false">
      <c r="A221" s="7" t="s">
        <v>1135</v>
      </c>
      <c r="B221" s="7" t="s">
        <v>1136</v>
      </c>
      <c r="C221" s="14" t="s">
        <v>1137</v>
      </c>
      <c r="D221" s="8" t="str">
        <f aca="false">"Osterholz "&amp;F221</f>
        <v>Osterholz 49</v>
      </c>
      <c r="E221" s="8" t="str">
        <f aca="false">G221&amp;", "&amp;H221&amp;", "&amp;I221</f>
        <v>Meier, Bernhard, Schlachter</v>
      </c>
      <c r="F221" s="15" t="n">
        <v>49</v>
      </c>
      <c r="G221" s="8" t="s">
        <v>207</v>
      </c>
      <c r="H221" s="8" t="s">
        <v>1138</v>
      </c>
      <c r="I221" s="8" t="s">
        <v>947</v>
      </c>
      <c r="J221" s="8"/>
      <c r="K221" s="7" t="s">
        <v>1139</v>
      </c>
      <c r="L221" s="8" t="str">
        <f aca="false">"https://www.openstreetmap.org/?mlat="&amp;MID(A221,1,9)&amp;"&amp;mlon="&amp;MID(B221,1,8)&amp;"#map=18/"&amp;MID(A221,1,9)&amp;"/"&amp;MID(B221,1,8)</f>
        <v>https://www.openstreetmap.org/?mlat=53.04613&amp;mlon=8.95705#map=18/53.04613/8.95705</v>
      </c>
      <c r="M221" s="8" t="str">
        <f aca="false">"https://opentopomap.org/#marker=17/"&amp;MID(A221,1,9)&amp;"/"&amp;MID(B221,1,8)</f>
        <v>https://opentopomap.org/#marker=17/53.04613/8.95705</v>
      </c>
    </row>
    <row r="222" customFormat="false" ht="14.15" hidden="false" customHeight="true" outlineLevel="0" collapsed="false">
      <c r="A222" s="7" t="s">
        <v>347</v>
      </c>
      <c r="B222" s="7" t="s">
        <v>348</v>
      </c>
      <c r="C222" s="14" t="s">
        <v>349</v>
      </c>
      <c r="D222" s="8" t="str">
        <f aca="false">"Ellen "&amp;F222</f>
        <v>Ellen 23</v>
      </c>
      <c r="E222" s="8" t="str">
        <f aca="false">G222&amp;", "&amp;H222&amp;", "&amp;I222</f>
        <v>Meier, Christ., Tischler</v>
      </c>
      <c r="F222" s="15" t="n">
        <v>23</v>
      </c>
      <c r="G222" s="8" t="s">
        <v>207</v>
      </c>
      <c r="H222" s="8" t="s">
        <v>350</v>
      </c>
      <c r="I222" s="8" t="s">
        <v>351</v>
      </c>
      <c r="J222" s="8"/>
      <c r="K222" s="7" t="s">
        <v>352</v>
      </c>
      <c r="L222" s="8" t="str">
        <f aca="false">"https://www.openstreetmap.org/?mlat="&amp;MID(A222,1,9)&amp;"&amp;mlon="&amp;MID(B222,1,8)&amp;"#map=18/"&amp;MID(A222,1,9)&amp;"/"&amp;MID(B222,1,8)</f>
        <v>https://www.openstreetmap.org/?mlat=53.069063&amp;mlon=8.942427#map=18/53.069063/8.942427</v>
      </c>
      <c r="M222" s="8" t="str">
        <f aca="false">"https://opentopomap.org/#marker=17/"&amp;MID(A222,1,9)&amp;"/"&amp;MID(B222,1,8)</f>
        <v>https://opentopomap.org/#marker=17/53.069063/8.942427</v>
      </c>
    </row>
    <row r="223" customFormat="false" ht="14.15" hidden="false" customHeight="true" outlineLevel="0" collapsed="false">
      <c r="A223" s="7" t="s">
        <v>632</v>
      </c>
      <c r="B223" s="7" t="s">
        <v>633</v>
      </c>
      <c r="C223" s="14" t="s">
        <v>634</v>
      </c>
      <c r="D223" s="8" t="str">
        <f aca="false">"Ellen "&amp;F223</f>
        <v>Ellen 53</v>
      </c>
      <c r="E223" s="8" t="str">
        <f aca="false">G223&amp;", "&amp;H223&amp;", "&amp;I223</f>
        <v>Meier, Christ., Wwe.</v>
      </c>
      <c r="F223" s="15" t="n">
        <v>53</v>
      </c>
      <c r="G223" s="8" t="s">
        <v>207</v>
      </c>
      <c r="H223" s="8" t="s">
        <v>350</v>
      </c>
      <c r="I223" s="8" t="s">
        <v>94</v>
      </c>
      <c r="J223" s="8"/>
      <c r="K223" s="7" t="s">
        <v>635</v>
      </c>
      <c r="L223" s="8" t="str">
        <f aca="false">"https://www.openstreetmap.org/?mlat="&amp;MID(A223,1,9)&amp;"&amp;mlon="&amp;MID(B223,1,8)&amp;"#map=18/"&amp;MID(A223,1,9)&amp;"/"&amp;MID(B223,1,8)</f>
        <v>https://www.openstreetmap.org/?mlat=53.07222&amp;mlon=8.94337#map=18/53.07222/8.94337</v>
      </c>
      <c r="M223" s="8" t="str">
        <f aca="false">"https://opentopomap.org/#marker=17/"&amp;MID(A223,1,9)&amp;"/"&amp;MID(B223,1,8)</f>
        <v>https://opentopomap.org/#marker=17/53.07222/8.94337</v>
      </c>
    </row>
    <row r="224" customFormat="false" ht="14.15" hidden="false" customHeight="true" outlineLevel="0" collapsed="false">
      <c r="A224" s="7" t="s">
        <v>1103</v>
      </c>
      <c r="B224" s="7" t="s">
        <v>1104</v>
      </c>
      <c r="C224" s="14" t="s">
        <v>1105</v>
      </c>
      <c r="D224" s="8" t="str">
        <f aca="false">"Osterholz "&amp;F224</f>
        <v>Osterholz 42</v>
      </c>
      <c r="E224" s="8" t="str">
        <f aca="false">G224&amp;", "&amp;H224&amp;", "&amp;I224</f>
        <v>Meier, Friedr., Wwe.</v>
      </c>
      <c r="F224" s="15" t="n">
        <v>42</v>
      </c>
      <c r="G224" s="8" t="s">
        <v>207</v>
      </c>
      <c r="H224" s="8" t="s">
        <v>365</v>
      </c>
      <c r="I224" s="8" t="s">
        <v>94</v>
      </c>
      <c r="J224" s="8"/>
      <c r="K224" s="7" t="s">
        <v>1106</v>
      </c>
      <c r="L224" s="8" t="str">
        <f aca="false">"https://www.openstreetmap.org/?mlat="&amp;MID(A224,1,9)&amp;"&amp;mlon="&amp;MID(B224,1,8)&amp;"#map=18/"&amp;MID(A224,1,9)&amp;"/"&amp;MID(B224,1,8)</f>
        <v>https://www.openstreetmap.org/?mlat=53.0555&amp;mlon=8.94723#map=18/53.0555/8.94723</v>
      </c>
      <c r="M224" s="8" t="str">
        <f aca="false">"https://opentopomap.org/#marker=17/"&amp;MID(A224,1,9)&amp;"/"&amp;MID(B224,1,8)</f>
        <v>https://opentopomap.org/#marker=17/53.0555/8.94723</v>
      </c>
    </row>
    <row r="225" customFormat="false" ht="14.15" hidden="false" customHeight="true" outlineLevel="0" collapsed="false">
      <c r="A225" s="7" t="s">
        <v>960</v>
      </c>
      <c r="B225" s="7" t="s">
        <v>961</v>
      </c>
      <c r="C225" s="14" t="s">
        <v>962</v>
      </c>
      <c r="D225" s="8" t="str">
        <f aca="false">"Osterholz "&amp;F225</f>
        <v>Osterholz 18</v>
      </c>
      <c r="E225" s="8" t="str">
        <f aca="false">G225&amp;", "&amp;H225&amp;", "&amp;I225</f>
        <v>Meier, Georg, Arbeiter</v>
      </c>
      <c r="F225" s="15" t="n">
        <v>18</v>
      </c>
      <c r="G225" s="8" t="s">
        <v>207</v>
      </c>
      <c r="H225" s="8" t="s">
        <v>218</v>
      </c>
      <c r="I225" s="8" t="s">
        <v>124</v>
      </c>
      <c r="J225" s="8"/>
      <c r="K225" s="7" t="s">
        <v>963</v>
      </c>
      <c r="L225" s="8" t="str">
        <f aca="false">"https://www.openstreetmap.org/?mlat="&amp;MID(A225,1,9)&amp;"&amp;mlon="&amp;MID(B225,1,8)&amp;"#map=18/"&amp;MID(A225,1,9)&amp;"/"&amp;MID(B225,1,8)</f>
        <v>https://www.openstreetmap.org/?mlat=53.058766&amp;mlon=8.931949#map=18/53.058766/8.931949</v>
      </c>
      <c r="M225" s="8" t="str">
        <f aca="false">"https://opentopomap.org/#marker=17/"&amp;MID(A225,1,9)&amp;"/"&amp;MID(B225,1,8)</f>
        <v>https://opentopomap.org/#marker=17/53.058766/8.931949</v>
      </c>
    </row>
    <row r="226" customFormat="false" ht="14.15" hidden="false" customHeight="true" outlineLevel="0" collapsed="false">
      <c r="A226" s="7" t="s">
        <v>1312</v>
      </c>
      <c r="B226" s="7" t="s">
        <v>1313</v>
      </c>
      <c r="C226" s="14" t="s">
        <v>1314</v>
      </c>
      <c r="D226" s="8" t="str">
        <f aca="false">"Osterholz "&amp;F226</f>
        <v>Osterholz 88</v>
      </c>
      <c r="E226" s="8" t="str">
        <f aca="false">G226&amp;", "&amp;H226&amp;", "&amp;I226&amp;","&amp;J226</f>
        <v>Meier, Georg, Wwe.,Krankenpfl.</v>
      </c>
      <c r="F226" s="15" t="n">
        <v>88</v>
      </c>
      <c r="G226" s="8" t="s">
        <v>207</v>
      </c>
      <c r="H226" s="8" t="s">
        <v>218</v>
      </c>
      <c r="I226" s="8" t="s">
        <v>94</v>
      </c>
      <c r="J226" s="8" t="s">
        <v>1315</v>
      </c>
      <c r="K226" s="7" t="s">
        <v>1316</v>
      </c>
      <c r="L226" s="8" t="str">
        <f aca="false">"https://www.openstreetmap.org/?mlat="&amp;MID(A226,1,9)&amp;"&amp;mlon="&amp;MID(B226,1,8)&amp;"#map=18/"&amp;MID(A226,1,9)&amp;"/"&amp;MID(B226,1,8)</f>
        <v>https://www.openstreetmap.org/?mlat=53.061325&amp;mlon=8.950908#map=18/53.061325/8.950908</v>
      </c>
      <c r="M226" s="8" t="str">
        <f aca="false">"https://opentopomap.org/#marker=17/"&amp;MID(A226,1,9)&amp;"/"&amp;MID(B226,1,8)</f>
        <v>https://opentopomap.org/#marker=17/53.061325/8.950908</v>
      </c>
    </row>
    <row r="227" customFormat="false" ht="14.15" hidden="false" customHeight="true" outlineLevel="0" collapsed="false">
      <c r="A227" s="7" t="s">
        <v>491</v>
      </c>
      <c r="B227" s="7" t="s">
        <v>492</v>
      </c>
      <c r="C227" s="14" t="s">
        <v>493</v>
      </c>
      <c r="D227" s="8" t="str">
        <f aca="false">"Ellen "&amp;F227</f>
        <v>Ellen 40</v>
      </c>
      <c r="E227" s="8" t="str">
        <f aca="false">G227&amp;", "&amp;H227&amp;", "&amp;I227</f>
        <v>Meier, Georg, Zigarrensortierer</v>
      </c>
      <c r="F227" s="15" t="n">
        <v>40</v>
      </c>
      <c r="G227" s="8" t="s">
        <v>207</v>
      </c>
      <c r="H227" s="8" t="s">
        <v>218</v>
      </c>
      <c r="I227" s="8" t="s">
        <v>494</v>
      </c>
      <c r="J227" s="8"/>
      <c r="K227" s="7" t="s">
        <v>495</v>
      </c>
      <c r="L227" s="8" t="str">
        <f aca="false">"https://www.openstreetmap.org/?mlat="&amp;MID(A227,1,9)&amp;"&amp;mlon="&amp;MID(B227,1,8)&amp;"#map=18/"&amp;MID(A227,1,9)&amp;"/"&amp;MID(B227,1,8)</f>
        <v>https://www.openstreetmap.org/?mlat=53.072264&amp;mlon=8.936745#map=18/53.072264/8.936745</v>
      </c>
      <c r="M227" s="8" t="str">
        <f aca="false">"https://opentopomap.org/#marker=17/"&amp;MID(A227,1,9)&amp;"/"&amp;MID(B227,1,8)</f>
        <v>https://opentopomap.org/#marker=17/53.072264/8.936745</v>
      </c>
    </row>
    <row r="228" customFormat="false" ht="14.15" hidden="false" customHeight="true" outlineLevel="0" collapsed="false">
      <c r="A228" s="7" t="s">
        <v>291</v>
      </c>
      <c r="B228" s="7" t="s">
        <v>292</v>
      </c>
      <c r="C228" s="14" t="s">
        <v>293</v>
      </c>
      <c r="D228" s="8" t="str">
        <f aca="false">"Ellen "&amp;F228</f>
        <v>Ellen 17</v>
      </c>
      <c r="E228" s="8" t="str">
        <f aca="false">G228&amp;", "&amp;H228&amp;", "&amp;I228</f>
        <v>Meier, Heinr., Arbeiter</v>
      </c>
      <c r="F228" s="15" t="n">
        <v>17</v>
      </c>
      <c r="G228" s="8" t="s">
        <v>207</v>
      </c>
      <c r="H228" s="8" t="s">
        <v>108</v>
      </c>
      <c r="I228" s="8" t="s">
        <v>124</v>
      </c>
      <c r="J228" s="8"/>
      <c r="K228" s="7" t="s">
        <v>294</v>
      </c>
      <c r="L228" s="8" t="str">
        <f aca="false">"https://www.openstreetmap.org/?mlat="&amp;MID(A228,1,9)&amp;"&amp;mlon="&amp;MID(B228,1,8)&amp;"#map=18/"&amp;MID(A228,1,9)&amp;"/"&amp;MID(B228,1,8)</f>
        <v>https://www.openstreetmap.org/?mlat=53.069595&amp;mlon=8.937915#map=18/53.069595/8.937915</v>
      </c>
      <c r="M228" s="8" t="str">
        <f aca="false">"https://opentopomap.org/#marker=17/"&amp;MID(A228,1,9)&amp;"/"&amp;MID(B228,1,8)</f>
        <v>https://opentopomap.org/#marker=17/53.069595/8.937915</v>
      </c>
    </row>
    <row r="229" customFormat="false" ht="14.15" hidden="false" customHeight="true" outlineLevel="0" collapsed="false">
      <c r="A229" s="7" t="s">
        <v>295</v>
      </c>
      <c r="B229" s="7" t="s">
        <v>296</v>
      </c>
      <c r="C229" s="14" t="s">
        <v>297</v>
      </c>
      <c r="D229" s="8" t="str">
        <f aca="false">"Ellen "&amp;F229</f>
        <v>Ellen 18</v>
      </c>
      <c r="E229" s="8" t="str">
        <f aca="false">G229&amp;", "&amp;H229&amp;", "&amp;I229</f>
        <v>Meier, Heinr., Arbeiter</v>
      </c>
      <c r="F229" s="15" t="n">
        <v>18</v>
      </c>
      <c r="G229" s="8" t="s">
        <v>207</v>
      </c>
      <c r="H229" s="8" t="s">
        <v>108</v>
      </c>
      <c r="I229" s="8" t="s">
        <v>124</v>
      </c>
      <c r="J229" s="8"/>
      <c r="K229" s="7" t="s">
        <v>298</v>
      </c>
      <c r="L229" s="8" t="str">
        <f aca="false">"https://www.openstreetmap.org/?mlat="&amp;MID(A229,1,9)&amp;"&amp;mlon="&amp;MID(B229,1,8)&amp;"#map=18/"&amp;MID(A229,1,9)&amp;"/"&amp;MID(B229,1,8)</f>
        <v>https://www.openstreetmap.org/?mlat=53.06961&amp;mlon=8.937825#map=18/53.06961/8.937825</v>
      </c>
      <c r="M229" s="8" t="str">
        <f aca="false">"https://opentopomap.org/#marker=17/"&amp;MID(A229,1,9)&amp;"/"&amp;MID(B229,1,8)</f>
        <v>https://opentopomap.org/#marker=17/53.06961/8.937825</v>
      </c>
    </row>
    <row r="230" customFormat="false" ht="14.15" hidden="false" customHeight="true" outlineLevel="0" collapsed="false">
      <c r="A230" s="7" t="s">
        <v>887</v>
      </c>
      <c r="B230" s="7" t="s">
        <v>1365</v>
      </c>
      <c r="C230" s="14" t="s">
        <v>1366</v>
      </c>
      <c r="D230" s="8" t="str">
        <f aca="false">"Osterholz "&amp;F230</f>
        <v>Osterholz 100</v>
      </c>
      <c r="E230" s="8" t="str">
        <f aca="false">G230&amp;", "&amp;H230&amp;", "&amp;I230</f>
        <v>Meier, Heinr., Krämer</v>
      </c>
      <c r="F230" s="15" t="n">
        <v>100</v>
      </c>
      <c r="G230" s="8" t="s">
        <v>207</v>
      </c>
      <c r="H230" s="8" t="s">
        <v>108</v>
      </c>
      <c r="I230" s="8" t="s">
        <v>477</v>
      </c>
      <c r="J230" s="8"/>
      <c r="K230" s="7" t="s">
        <v>1367</v>
      </c>
      <c r="L230" s="8" t="str">
        <f aca="false">"https://www.openstreetmap.org/?mlat="&amp;MID(A230,1,9)&amp;"&amp;mlon="&amp;MID(B230,1,8)&amp;"#map=18/"&amp;MID(A230,1,9)&amp;"/"&amp;MID(B230,1,8)</f>
        <v>https://www.openstreetmap.org/?mlat=53.05823&amp;mlon=8.9481#map=18/53.05823/8.9481</v>
      </c>
      <c r="M230" s="8" t="str">
        <f aca="false">"https://opentopomap.org/#marker=17/"&amp;MID(A230,1,9)&amp;"/"&amp;MID(B230,1,8)</f>
        <v>https://opentopomap.org/#marker=17/53.05823/8.9481</v>
      </c>
    </row>
    <row r="231" customFormat="false" ht="14.15" hidden="false" customHeight="true" outlineLevel="0" collapsed="false">
      <c r="A231" s="7" t="s">
        <v>401</v>
      </c>
      <c r="B231" s="7" t="s">
        <v>402</v>
      </c>
      <c r="C231" s="14" t="s">
        <v>403</v>
      </c>
      <c r="D231" s="8" t="str">
        <f aca="false">"Ellen "&amp;F231</f>
        <v>Ellen 33</v>
      </c>
      <c r="E231" s="8" t="str">
        <f aca="false">G231&amp;", "&amp;H231&amp;", "&amp;I231</f>
        <v>Meier, Heinrich, Arbeiter</v>
      </c>
      <c r="F231" s="15" t="n">
        <v>33</v>
      </c>
      <c r="G231" s="8" t="s">
        <v>207</v>
      </c>
      <c r="H231" s="8" t="s">
        <v>168</v>
      </c>
      <c r="I231" s="8" t="s">
        <v>124</v>
      </c>
      <c r="J231" s="8"/>
      <c r="K231" s="7" t="s">
        <v>404</v>
      </c>
      <c r="L231" s="8" t="str">
        <f aca="false">"https://www.openstreetmap.org/?mlat="&amp;MID(A231,1,9)&amp;"&amp;mlon="&amp;MID(B231,1,8)&amp;"#map=18/"&amp;MID(A231,1,9)&amp;"/"&amp;MID(B231,1,8)</f>
        <v>https://www.openstreetmap.org/?mlat=53.07096&amp;mlon=8.9401#map=18/53.07096/8.9401</v>
      </c>
      <c r="M231" s="8" t="str">
        <f aca="false">"https://opentopomap.org/#marker=17/"&amp;MID(A231,1,9)&amp;"/"&amp;MID(B231,1,8)</f>
        <v>https://opentopomap.org/#marker=17/53.07096/8.9401</v>
      </c>
    </row>
    <row r="232" customFormat="false" ht="14.15" hidden="false" customHeight="true" outlineLevel="0" collapsed="false">
      <c r="A232" s="7" t="s">
        <v>204</v>
      </c>
      <c r="B232" s="7" t="s">
        <v>205</v>
      </c>
      <c r="C232" s="14" t="s">
        <v>206</v>
      </c>
      <c r="D232" s="8" t="str">
        <f aca="false">"Ellen "&amp;F232</f>
        <v>Ellen 10</v>
      </c>
      <c r="E232" s="8" t="str">
        <f aca="false">G232&amp;", "&amp;H232&amp;", "&amp;I232</f>
        <v>Meier, Herm., Arbeiter</v>
      </c>
      <c r="F232" s="15" t="n">
        <v>10</v>
      </c>
      <c r="G232" s="8" t="s">
        <v>207</v>
      </c>
      <c r="H232" s="8" t="s">
        <v>86</v>
      </c>
      <c r="I232" s="8" t="s">
        <v>124</v>
      </c>
      <c r="J232" s="8"/>
      <c r="K232" s="7" t="s">
        <v>208</v>
      </c>
      <c r="L232" s="8" t="str">
        <f aca="false">"https://www.openstreetmap.org/?mlat="&amp;MID(A232,1,9)&amp;"&amp;mlon="&amp;MID(B232,1,8)&amp;"#map=18/"&amp;MID(A232,1,9)&amp;"/"&amp;MID(B232,1,8)</f>
        <v>https://www.openstreetmap.org/?mlat=53.065722&amp;mlon=8.932758#map=18/53.065722/8.932758</v>
      </c>
      <c r="M232" s="8" t="str">
        <f aca="false">"https://opentopomap.org/#marker=17/"&amp;MID(A232,1,9)&amp;"/"&amp;MID(B232,1,8)</f>
        <v>https://opentopomap.org/#marker=17/53.065722/8.932758</v>
      </c>
    </row>
    <row r="233" customFormat="false" ht="14.15" hidden="false" customHeight="true" outlineLevel="0" collapsed="false">
      <c r="A233" s="7" t="s">
        <v>1450</v>
      </c>
      <c r="B233" s="7" t="s">
        <v>1451</v>
      </c>
      <c r="C233" s="14" t="s">
        <v>1452</v>
      </c>
      <c r="D233" s="8" t="str">
        <f aca="false">"Osterholz "&amp;F233</f>
        <v>Osterholz 105b</v>
      </c>
      <c r="E233" s="8" t="str">
        <f aca="false">G233&amp;", "&amp;H233&amp;", "&amp;I233</f>
        <v>Meier, Herm., Arbeiter</v>
      </c>
      <c r="F233" s="15" t="s">
        <v>1453</v>
      </c>
      <c r="G233" s="8" t="s">
        <v>207</v>
      </c>
      <c r="H233" s="8" t="s">
        <v>86</v>
      </c>
      <c r="I233" s="8" t="s">
        <v>124</v>
      </c>
      <c r="J233" s="8"/>
      <c r="K233" s="7" t="s">
        <v>1454</v>
      </c>
      <c r="L233" s="8" t="str">
        <f aca="false">"https://www.openstreetmap.org/?mlat="&amp;MID(A233,1,9)&amp;"&amp;mlon="&amp;MID(B233,1,8)&amp;"#map=18/"&amp;MID(A233,1,9)&amp;"/"&amp;MID(B233,1,8)</f>
        <v>https://www.openstreetmap.org/?mlat=53.06125&amp;mlon=8.93754#map=18/53.06125/8.93754</v>
      </c>
      <c r="M233" s="8" t="str">
        <f aca="false">"https://opentopomap.org/#marker=17/"&amp;MID(A233,1,9)&amp;"/"&amp;MID(B233,1,8)</f>
        <v>https://opentopomap.org/#marker=17/53.06125/8.93754</v>
      </c>
    </row>
    <row r="234" customFormat="false" ht="14.15" hidden="false" customHeight="true" outlineLevel="0" collapsed="false">
      <c r="A234" s="7" t="s">
        <v>1111</v>
      </c>
      <c r="B234" s="7" t="s">
        <v>1112</v>
      </c>
      <c r="C234" s="14" t="s">
        <v>1113</v>
      </c>
      <c r="D234" s="8" t="str">
        <f aca="false">"Osterholz "&amp;F234</f>
        <v>Osterholz 45</v>
      </c>
      <c r="E234" s="8" t="str">
        <f aca="false">G234&amp;", "&amp;H234&amp;", "&amp;I234</f>
        <v>Meier, Hermann, Hofmeier</v>
      </c>
      <c r="F234" s="15" t="n">
        <v>45</v>
      </c>
      <c r="G234" s="8" t="s">
        <v>207</v>
      </c>
      <c r="H234" s="8" t="s">
        <v>409</v>
      </c>
      <c r="I234" s="8" t="s">
        <v>245</v>
      </c>
      <c r="J234" s="8"/>
      <c r="K234" s="7" t="s">
        <v>1114</v>
      </c>
      <c r="L234" s="8" t="str">
        <f aca="false">"https://www.openstreetmap.org/?mlat="&amp;MID(A234,1,9)&amp;"&amp;mlon="&amp;MID(B234,1,8)&amp;"#map=18/"&amp;MID(A234,1,9)&amp;"/"&amp;MID(B234,1,8)</f>
        <v>https://www.openstreetmap.org/?mlat=53.05531&amp;mlon=8.94851#map=18/53.05531/8.94851</v>
      </c>
      <c r="M234" s="8" t="str">
        <f aca="false">"https://opentopomap.org/#marker=17/"&amp;MID(A234,1,9)&amp;"/"&amp;MID(B234,1,8)</f>
        <v>https://opentopomap.org/#marker=17/53.05531/8.94851</v>
      </c>
    </row>
    <row r="235" customFormat="false" ht="14.15" hidden="false" customHeight="true" outlineLevel="0" collapsed="false">
      <c r="A235" s="7" t="s">
        <v>491</v>
      </c>
      <c r="B235" s="7" t="s">
        <v>492</v>
      </c>
      <c r="C235" s="14" t="s">
        <v>493</v>
      </c>
      <c r="D235" s="8" t="str">
        <f aca="false">"Ellen "&amp;F235</f>
        <v>Ellen 40</v>
      </c>
      <c r="E235" s="8" t="str">
        <f aca="false">G235&amp;", "&amp;H235&amp;", "&amp;I235</f>
        <v>Meier, Hinr., Maurer</v>
      </c>
      <c r="F235" s="15" t="n">
        <v>40</v>
      </c>
      <c r="G235" s="8" t="s">
        <v>207</v>
      </c>
      <c r="H235" s="8" t="s">
        <v>116</v>
      </c>
      <c r="I235" s="8" t="s">
        <v>109</v>
      </c>
      <c r="J235" s="8"/>
      <c r="K235" s="7" t="s">
        <v>495</v>
      </c>
      <c r="L235" s="8" t="str">
        <f aca="false">"https://www.openstreetmap.org/?mlat="&amp;MID(A235,1,9)&amp;"&amp;mlon="&amp;MID(B235,1,8)&amp;"#map=18/"&amp;MID(A235,1,9)&amp;"/"&amp;MID(B235,1,8)</f>
        <v>https://www.openstreetmap.org/?mlat=53.072264&amp;mlon=8.936745#map=18/53.072264/8.936745</v>
      </c>
      <c r="M235" s="8" t="str">
        <f aca="false">"https://opentopomap.org/#marker=17/"&amp;MID(A235,1,9)&amp;"/"&amp;MID(B235,1,8)</f>
        <v>https://opentopomap.org/#marker=17/53.072264/8.936745</v>
      </c>
    </row>
    <row r="236" customFormat="false" ht="14.15" hidden="false" customHeight="true" outlineLevel="0" collapsed="false">
      <c r="A236" s="7" t="s">
        <v>943</v>
      </c>
      <c r="B236" s="7" t="s">
        <v>944</v>
      </c>
      <c r="C236" s="14" t="s">
        <v>945</v>
      </c>
      <c r="D236" s="8" t="str">
        <f aca="false">"Osterholz "&amp;F236</f>
        <v>Osterholz 15b</v>
      </c>
      <c r="E236" s="8" t="str">
        <f aca="false">G236&amp;", "&amp;H236&amp;", "&amp;I236</f>
        <v>Meier, Hinr., Schlachter</v>
      </c>
      <c r="F236" s="15" t="s">
        <v>946</v>
      </c>
      <c r="G236" s="8" t="s">
        <v>207</v>
      </c>
      <c r="H236" s="8" t="s">
        <v>116</v>
      </c>
      <c r="I236" s="8" t="s">
        <v>947</v>
      </c>
      <c r="J236" s="8"/>
      <c r="K236" s="7" t="s">
        <v>948</v>
      </c>
      <c r="L236" s="8" t="str">
        <f aca="false">"https://www.openstreetmap.org/?mlat="&amp;MID(A236,1,9)&amp;"&amp;mlon="&amp;MID(B236,1,8)&amp;"#map=18/"&amp;MID(A236,1,9)&amp;"/"&amp;MID(B236,1,8)</f>
        <v>https://www.openstreetmap.org/?mlat=53.05879&amp;mlon=8.93133#map=18/53.05879/8.93133</v>
      </c>
      <c r="M236" s="8" t="str">
        <f aca="false">"https://opentopomap.org/#marker=17/"&amp;MID(A236,1,9)&amp;"/"&amp;MID(B236,1,8)</f>
        <v>https://opentopomap.org/#marker=17/53.05879/8.93133</v>
      </c>
    </row>
    <row r="237" customFormat="false" ht="14.15" hidden="false" customHeight="true" outlineLevel="0" collapsed="false">
      <c r="A237" s="7" t="s">
        <v>1637</v>
      </c>
      <c r="B237" s="7" t="s">
        <v>1638</v>
      </c>
      <c r="C237" s="14" t="s">
        <v>1639</v>
      </c>
      <c r="D237" s="8" t="str">
        <f aca="false">"Schevemoor "&amp;F237</f>
        <v>Schevemoor 12</v>
      </c>
      <c r="E237" s="8" t="str">
        <f aca="false">G237&amp;", "&amp;H237&amp;", "&amp;I237</f>
        <v>Meier, Hinrich, Arbeiter</v>
      </c>
      <c r="F237" s="15" t="n">
        <v>12</v>
      </c>
      <c r="G237" s="8" t="s">
        <v>207</v>
      </c>
      <c r="H237" s="8" t="s">
        <v>389</v>
      </c>
      <c r="I237" s="8" t="s">
        <v>124</v>
      </c>
      <c r="J237" s="8"/>
      <c r="K237" s="7" t="s">
        <v>1640</v>
      </c>
      <c r="L237" s="8" t="str">
        <f aca="false">"https://www.openstreetmap.org/?mlat="&amp;MID(A237,1,9)&amp;"&amp;mlon="&amp;MID(B237,1,8)&amp;"#map=18/"&amp;MID(A237,1,9)&amp;"/"&amp;MID(B237,1,8)</f>
        <v>https://www.openstreetmap.org/?mlat=53.074638&amp;mlon=8.95016#map=18/53.074638/8.95016</v>
      </c>
      <c r="M237" s="8" t="str">
        <f aca="false">"https://opentopomap.org/#marker=17/"&amp;MID(A237,1,9)&amp;"/"&amp;MID(B237,1,8)</f>
        <v>https://opentopomap.org/#marker=17/53.074638/8.95016</v>
      </c>
    </row>
    <row r="238" customFormat="false" ht="14.15" hidden="false" customHeight="true" outlineLevel="0" collapsed="false">
      <c r="A238" s="7" t="s">
        <v>1052</v>
      </c>
      <c r="B238" s="7" t="s">
        <v>1053</v>
      </c>
      <c r="C238" s="14" t="s">
        <v>1054</v>
      </c>
      <c r="D238" s="8" t="str">
        <f aca="false">"Osterholz "&amp;F238</f>
        <v>Osterholz 33c</v>
      </c>
      <c r="E238" s="8" t="str">
        <f aca="false">G238&amp;", "&amp;H238&amp;", "&amp;I238</f>
        <v>Meier, J. H., Schuhmacher</v>
      </c>
      <c r="F238" s="15" t="s">
        <v>1055</v>
      </c>
      <c r="G238" s="8" t="s">
        <v>207</v>
      </c>
      <c r="H238" s="8" t="s">
        <v>1056</v>
      </c>
      <c r="I238" s="8" t="s">
        <v>1057</v>
      </c>
      <c r="J238" s="8"/>
      <c r="K238" s="7" t="s">
        <v>1058</v>
      </c>
      <c r="L238" s="8" t="str">
        <f aca="false">"https://www.openstreetmap.org/?mlat="&amp;MID(A238,1,9)&amp;"&amp;mlon="&amp;MID(B238,1,8)&amp;"#map=18/"&amp;MID(A238,1,9)&amp;"/"&amp;MID(B238,1,8)</f>
        <v>https://www.openstreetmap.org/?mlat=53.058294&amp;mlon=8.940111#map=18/53.058294/8.940111</v>
      </c>
      <c r="M238" s="8" t="str">
        <f aca="false">"https://opentopomap.org/#marker=17/"&amp;MID(A238,1,9)&amp;"/"&amp;MID(B238,1,8)</f>
        <v>https://opentopomap.org/#marker=17/53.058294/8.940111</v>
      </c>
    </row>
    <row r="239" customFormat="false" ht="14.15" hidden="false" customHeight="true" outlineLevel="0" collapsed="false">
      <c r="A239" s="7" t="s">
        <v>1708</v>
      </c>
      <c r="B239" s="7" t="s">
        <v>1709</v>
      </c>
      <c r="C239" s="14" t="s">
        <v>1710</v>
      </c>
      <c r="D239" s="8" t="str">
        <f aca="false">"Schevemoor "&amp;F239</f>
        <v>Schevemoor 15k</v>
      </c>
      <c r="E239" s="8" t="str">
        <f aca="false">G239&amp;", "&amp;H239&amp;", "&amp;I239</f>
        <v>Meier, Joh., Arbeiter</v>
      </c>
      <c r="F239" s="15" t="s">
        <v>1711</v>
      </c>
      <c r="G239" s="8" t="s">
        <v>207</v>
      </c>
      <c r="H239" s="8" t="s">
        <v>79</v>
      </c>
      <c r="I239" s="8" t="s">
        <v>124</v>
      </c>
      <c r="J239" s="8"/>
      <c r="K239" s="7" t="s">
        <v>1712</v>
      </c>
      <c r="L239" s="8" t="str">
        <f aca="false">"https://www.openstreetmap.org/?mlat="&amp;MID(A239,1,9)&amp;"&amp;mlon="&amp;MID(B239,1,8)&amp;"#map=18/"&amp;MID(A239,1,9)&amp;"/"&amp;MID(B239,1,8)</f>
        <v>https://www.openstreetmap.org/?mlat=53.07536&amp;mlon=8.94762#map=18/53.07536/8.94762</v>
      </c>
      <c r="M239" s="8" t="str">
        <f aca="false">"https://opentopomap.org/#marker=17/"&amp;MID(A239,1,9)&amp;"/"&amp;MID(B239,1,8)</f>
        <v>https://opentopomap.org/#marker=17/53.07536/8.94762</v>
      </c>
    </row>
    <row r="240" customFormat="false" ht="14.15" hidden="false" customHeight="true" outlineLevel="0" collapsed="false">
      <c r="A240" s="7" t="s">
        <v>692</v>
      </c>
      <c r="B240" s="7" t="s">
        <v>693</v>
      </c>
      <c r="C240" s="14" t="s">
        <v>694</v>
      </c>
      <c r="D240" s="8" t="str">
        <f aca="false">"Ellen "&amp;F240</f>
        <v>Ellen 68</v>
      </c>
      <c r="E240" s="8" t="str">
        <f aca="false">G240&amp;", "&amp;H240&amp;", "&amp;I240</f>
        <v>Meier, Joh., Wwe.</v>
      </c>
      <c r="F240" s="15" t="n">
        <v>68</v>
      </c>
      <c r="G240" s="8" t="s">
        <v>207</v>
      </c>
      <c r="H240" s="8" t="s">
        <v>79</v>
      </c>
      <c r="I240" s="8" t="s">
        <v>94</v>
      </c>
      <c r="J240" s="8"/>
      <c r="K240" s="7" t="s">
        <v>695</v>
      </c>
      <c r="L240" s="8" t="str">
        <f aca="false">"https://www.openstreetmap.org/?mlat="&amp;MID(A240,1,9)&amp;"&amp;mlon="&amp;MID(B240,1,8)&amp;"#map=18/"&amp;MID(A240,1,9)&amp;"/"&amp;MID(B240,1,8)</f>
        <v>https://www.openstreetmap.org/?mlat=53.071924&amp;mlon=8.944969#map=18/53.071924/8.944969</v>
      </c>
      <c r="M240" s="8" t="str">
        <f aca="false">"https://opentopomap.org/#marker=17/"&amp;MID(A240,1,9)&amp;"/"&amp;MID(B240,1,8)</f>
        <v>https://opentopomap.org/#marker=17/53.071924/8.944969</v>
      </c>
    </row>
    <row r="241" customFormat="false" ht="14.15" hidden="false" customHeight="true" outlineLevel="0" collapsed="false">
      <c r="A241" s="7" t="s">
        <v>852</v>
      </c>
      <c r="B241" s="7" t="s">
        <v>853</v>
      </c>
      <c r="C241" s="14" t="s">
        <v>854</v>
      </c>
      <c r="D241" s="8" t="str">
        <f aca="false">"Osterholz "&amp;F241</f>
        <v>Osterholz 3</v>
      </c>
      <c r="E241" s="8" t="str">
        <f aca="false">G241&amp;", "&amp;H241&amp;", "&amp;I241</f>
        <v>Meier, Joh. Heinr., Zigarrensortierer</v>
      </c>
      <c r="F241" s="15" t="n">
        <v>3</v>
      </c>
      <c r="G241" s="8" t="s">
        <v>207</v>
      </c>
      <c r="H241" s="8" t="s">
        <v>483</v>
      </c>
      <c r="I241" s="8" t="s">
        <v>494</v>
      </c>
      <c r="J241" s="8"/>
      <c r="K241" s="7" t="s">
        <v>855</v>
      </c>
      <c r="L241" s="8" t="str">
        <f aca="false">"https://www.openstreetmap.org/?mlat="&amp;MID(A241,1,9)&amp;"&amp;mlon="&amp;MID(B241,1,8)&amp;"#map=18/"&amp;MID(A241,1,9)&amp;"/"&amp;MID(B241,1,8)</f>
        <v>https://www.openstreetmap.org/?mlat=53.05943&amp;mlon=8.91488#map=18/53.05943/8.91488</v>
      </c>
      <c r="M241" s="8" t="str">
        <f aca="false">"https://opentopomap.org/#marker=17/"&amp;MID(A241,1,9)&amp;"/"&amp;MID(B241,1,8)</f>
        <v>https://opentopomap.org/#marker=17/53.05943/8.91488</v>
      </c>
    </row>
    <row r="242" customFormat="false" ht="14.15" hidden="false" customHeight="true" outlineLevel="0" collapsed="false">
      <c r="A242" s="7" t="s">
        <v>674</v>
      </c>
      <c r="B242" s="7" t="s">
        <v>602</v>
      </c>
      <c r="C242" s="14" t="s">
        <v>675</v>
      </c>
      <c r="D242" s="8" t="str">
        <f aca="false">"Ellen "&amp;F242</f>
        <v>Ellen 62a</v>
      </c>
      <c r="E242" s="8" t="str">
        <f aca="false">G242&amp;", "&amp;H242&amp;", "&amp;I242</f>
        <v>Meier, Johann, Arbeiter</v>
      </c>
      <c r="F242" s="15" t="s">
        <v>676</v>
      </c>
      <c r="G242" s="8" t="s">
        <v>207</v>
      </c>
      <c r="H242" s="8" t="s">
        <v>630</v>
      </c>
      <c r="I242" s="8" t="s">
        <v>124</v>
      </c>
      <c r="J242" s="8"/>
      <c r="K242" s="7" t="s">
        <v>677</v>
      </c>
      <c r="L242" s="8" t="str">
        <f aca="false">"https://www.openstreetmap.org/?mlat="&amp;MID(A242,1,9)&amp;"&amp;mlon="&amp;MID(B242,1,8)&amp;"#map=18/"&amp;MID(A242,1,9)&amp;"/"&amp;MID(B242,1,8)</f>
        <v>https://www.openstreetmap.org/?mlat=53.07386&amp;mlon=8.94298#map=18/53.07386/8.94298</v>
      </c>
      <c r="M242" s="8" t="str">
        <f aca="false">"https://opentopomap.org/#marker=17/"&amp;MID(A242,1,9)&amp;"/"&amp;MID(B242,1,8)</f>
        <v>https://opentopomap.org/#marker=17/53.07386/8.94298</v>
      </c>
    </row>
    <row r="243" customFormat="false" ht="14.15" hidden="false" customHeight="true" outlineLevel="0" collapsed="false">
      <c r="A243" s="7" t="s">
        <v>1502</v>
      </c>
      <c r="B243" s="7" t="s">
        <v>1503</v>
      </c>
      <c r="C243" s="14" t="s">
        <v>1504</v>
      </c>
      <c r="D243" s="8" t="str">
        <f aca="false">"Osterholz "&amp;F243</f>
        <v>Osterholz 110b</v>
      </c>
      <c r="E243" s="8" t="str">
        <f aca="false">G243&amp;", "&amp;H243&amp;", "&amp;I243</f>
        <v>Meier, Johann, Arbeiter</v>
      </c>
      <c r="F243" s="15" t="s">
        <v>1505</v>
      </c>
      <c r="G243" s="8" t="s">
        <v>207</v>
      </c>
      <c r="H243" s="8" t="s">
        <v>630</v>
      </c>
      <c r="I243" s="8" t="s">
        <v>124</v>
      </c>
      <c r="J243" s="8"/>
      <c r="K243" s="7" t="s">
        <v>1507</v>
      </c>
      <c r="L243" s="8" t="str">
        <f aca="false">"https://www.openstreetmap.org/?mlat="&amp;MID(A243,1,9)&amp;"&amp;mlon="&amp;MID(B243,1,8)&amp;"#map=18/"&amp;MID(A243,1,9)&amp;"/"&amp;MID(B243,1,8)</f>
        <v>https://www.openstreetmap.org/?mlat=53.06199&amp;mlon=8.93529#map=18/53.06199/8.93529</v>
      </c>
      <c r="M243" s="8" t="str">
        <f aca="false">"https://opentopomap.org/#marker=17/"&amp;MID(A243,1,9)&amp;"/"&amp;MID(B243,1,8)</f>
        <v>https://opentopomap.org/#marker=17/53.06199/8.93529</v>
      </c>
    </row>
    <row r="244" customFormat="false" ht="14.15" hidden="false" customHeight="true" outlineLevel="0" collapsed="false">
      <c r="A244" s="7" t="s">
        <v>856</v>
      </c>
      <c r="B244" s="7" t="s">
        <v>857</v>
      </c>
      <c r="C244" s="14" t="s">
        <v>858</v>
      </c>
      <c r="D244" s="8" t="str">
        <f aca="false">"Osterholz "&amp;F244</f>
        <v>Osterholz 3a</v>
      </c>
      <c r="E244" s="8" t="str">
        <f aca="false">G244&amp;", "&amp;H244&amp;", "&amp;I244</f>
        <v>Meier, Wilh., Wwe.</v>
      </c>
      <c r="F244" s="15" t="s">
        <v>859</v>
      </c>
      <c r="G244" s="8" t="s">
        <v>207</v>
      </c>
      <c r="H244" s="8" t="s">
        <v>254</v>
      </c>
      <c r="I244" s="8" t="s">
        <v>94</v>
      </c>
      <c r="J244" s="8"/>
      <c r="K244" s="7" t="s">
        <v>860</v>
      </c>
      <c r="L244" s="8" t="str">
        <f aca="false">"https://www.openstreetmap.org/?mlat="&amp;MID(A244,1,9)&amp;"&amp;mlon="&amp;MID(B244,1,8)&amp;"#map=18/"&amp;MID(A244,1,9)&amp;"/"&amp;MID(B244,1,8)</f>
        <v>https://www.openstreetmap.org/?mlat=53.05944&amp;mlon=8.91708#map=18/53.05944/8.91708</v>
      </c>
      <c r="M244" s="8" t="str">
        <f aca="false">"https://opentopomap.org/#marker=17/"&amp;MID(A244,1,9)&amp;"/"&amp;MID(B244,1,8)</f>
        <v>https://opentopomap.org/#marker=17/53.05944/8.91708</v>
      </c>
    </row>
    <row r="245" customFormat="false" ht="14.15" hidden="false" customHeight="true" outlineLevel="0" collapsed="false">
      <c r="A245" s="7" t="s">
        <v>1536</v>
      </c>
      <c r="B245" s="7" t="s">
        <v>1537</v>
      </c>
      <c r="C245" s="16" t="s">
        <v>1538</v>
      </c>
      <c r="D245" s="8" t="str">
        <f aca="false">"Osterholz "&amp;F245</f>
        <v>Osterholz 114</v>
      </c>
      <c r="E245" s="8" t="str">
        <f aca="false">G245&amp;", "&amp;H245&amp;", "&amp;I245</f>
        <v>Meierdierks, Christian, Vorarbeiter</v>
      </c>
      <c r="F245" s="15" t="n">
        <v>114</v>
      </c>
      <c r="G245" s="8" t="s">
        <v>1092</v>
      </c>
      <c r="H245" s="8" t="s">
        <v>1539</v>
      </c>
      <c r="I245" s="8" t="s">
        <v>1540</v>
      </c>
      <c r="J245" s="8"/>
      <c r="K245" s="7" t="s">
        <v>1541</v>
      </c>
      <c r="L245" s="8" t="str">
        <f aca="false">"https://www.openstreetmap.org/?mlat="&amp;MID(A245,1,9)&amp;"&amp;mlon="&amp;MID(B245,1,8)&amp;"#map=18/"&amp;MID(A245,1,9)&amp;"/"&amp;MID(B245,1,8)</f>
        <v>https://www.openstreetmap.org/?mlat=53.0597&amp;mlon=8.91987#map=18/53.0597/8.91987</v>
      </c>
      <c r="M245" s="8" t="str">
        <f aca="false">"https://opentopomap.org/#marker=17/"&amp;MID(A245,1,9)&amp;"/"&amp;MID(B245,1,8)</f>
        <v>https://opentopomap.org/#marker=17/53.0597/8.91987</v>
      </c>
    </row>
    <row r="246" customFormat="false" ht="14.15" hidden="false" customHeight="true" outlineLevel="0" collapsed="false">
      <c r="A246" s="7" t="s">
        <v>1089</v>
      </c>
      <c r="B246" s="7" t="s">
        <v>1090</v>
      </c>
      <c r="C246" s="14" t="s">
        <v>1091</v>
      </c>
      <c r="D246" s="8" t="str">
        <f aca="false">"Osterholz "&amp;F246</f>
        <v>Osterholz 39</v>
      </c>
      <c r="E246" s="8" t="str">
        <f aca="false">G246&amp;", "&amp;H246&amp;", "&amp;I246</f>
        <v>Meierdierks, Diedr., Arbeiter</v>
      </c>
      <c r="F246" s="15" t="n">
        <v>39</v>
      </c>
      <c r="G246" s="8" t="s">
        <v>1092</v>
      </c>
      <c r="H246" s="8" t="s">
        <v>123</v>
      </c>
      <c r="I246" s="8" t="s">
        <v>124</v>
      </c>
      <c r="J246" s="8"/>
      <c r="K246" s="7" t="s">
        <v>1093</v>
      </c>
      <c r="L246" s="8" t="str">
        <f aca="false">"https://www.openstreetmap.org/?mlat="&amp;MID(A246,1,9)&amp;"&amp;mlon="&amp;MID(B246,1,8)&amp;"#map=18/"&amp;MID(A246,1,9)&amp;"/"&amp;MID(B246,1,8)</f>
        <v>https://www.openstreetmap.org/?mlat=53.05508&amp;mlon=8.94529#map=18/53.05508/8.94529</v>
      </c>
      <c r="M246" s="8" t="str">
        <f aca="false">"https://opentopomap.org/#marker=17/"&amp;MID(A246,1,9)&amp;"/"&amp;MID(B246,1,8)</f>
        <v>https://opentopomap.org/#marker=17/53.05508/8.94529</v>
      </c>
    </row>
    <row r="247" customFormat="false" ht="14.15" hidden="false" customHeight="true" outlineLevel="0" collapsed="false">
      <c r="A247" s="0"/>
      <c r="B247" s="0"/>
      <c r="D247" s="8" t="str">
        <f aca="false">"Osterholz "&amp;F247</f>
        <v>Osterholz 33e</v>
      </c>
      <c r="E247" s="8" t="str">
        <f aca="false">G247&amp;", "&amp;H247&amp;", "&amp;I247</f>
        <v>Meyer, Aug., Lehrer</v>
      </c>
      <c r="F247" s="15" t="s">
        <v>1064</v>
      </c>
      <c r="G247" s="8" t="s">
        <v>303</v>
      </c>
      <c r="H247" s="8" t="s">
        <v>93</v>
      </c>
      <c r="I247" s="8" t="s">
        <v>575</v>
      </c>
      <c r="J247" s="8"/>
      <c r="K247" s="0"/>
    </row>
    <row r="248" customFormat="false" ht="14.15" hidden="false" customHeight="true" outlineLevel="0" collapsed="false">
      <c r="A248" s="7" t="s">
        <v>299</v>
      </c>
      <c r="B248" s="7" t="s">
        <v>300</v>
      </c>
      <c r="C248" s="14" t="s">
        <v>301</v>
      </c>
      <c r="D248" s="8" t="str">
        <f aca="false">"Ellen "&amp;F248</f>
        <v>Ellen 18a</v>
      </c>
      <c r="E248" s="8" t="str">
        <f aca="false">G248&amp;", "&amp;H248&amp;", "&amp;I248</f>
        <v>Meyer, Fritz, Arbeiter</v>
      </c>
      <c r="F248" s="15" t="s">
        <v>302</v>
      </c>
      <c r="G248" s="8" t="s">
        <v>303</v>
      </c>
      <c r="H248" s="8" t="s">
        <v>304</v>
      </c>
      <c r="I248" s="8" t="s">
        <v>124</v>
      </c>
      <c r="J248" s="8"/>
      <c r="K248" s="7" t="s">
        <v>305</v>
      </c>
      <c r="L248" s="8" t="str">
        <f aca="false">"https://www.openstreetmap.org/?mlat="&amp;MID(A248,1,9)&amp;"&amp;mlon="&amp;MID(B248,1,8)&amp;"#map=18/"&amp;MID(A248,1,9)&amp;"/"&amp;MID(B248,1,8)</f>
        <v>https://www.openstreetmap.org/?mlat=53.070232&amp;mlon=8.937316#map=18/53.070232/8.937316</v>
      </c>
      <c r="M248" s="8" t="str">
        <f aca="false">"https://opentopomap.org/#marker=17/"&amp;MID(A248,1,9)&amp;"/"&amp;MID(B248,1,8)</f>
        <v>https://opentopomap.org/#marker=17/53.070232/8.937316</v>
      </c>
    </row>
    <row r="249" customFormat="false" ht="14.15" hidden="false" customHeight="true" outlineLevel="0" collapsed="false">
      <c r="A249" s="7" t="s">
        <v>1633</v>
      </c>
      <c r="B249" s="7" t="s">
        <v>1634</v>
      </c>
      <c r="C249" s="14" t="s">
        <v>1635</v>
      </c>
      <c r="D249" s="8" t="str">
        <f aca="false">"Schevemoor "&amp;F249</f>
        <v>Schevemoor 11</v>
      </c>
      <c r="E249" s="8" t="str">
        <f aca="false">G249&amp;", "&amp;H249&amp;", "&amp;I249</f>
        <v>Meyer, Gerke, Arbeiter</v>
      </c>
      <c r="F249" s="15" t="n">
        <v>11</v>
      </c>
      <c r="G249" s="8" t="s">
        <v>303</v>
      </c>
      <c r="H249" s="8" t="s">
        <v>1372</v>
      </c>
      <c r="I249" s="8" t="s">
        <v>124</v>
      </c>
      <c r="J249" s="8"/>
      <c r="K249" s="7" t="s">
        <v>1636</v>
      </c>
      <c r="L249" s="8" t="str">
        <f aca="false">"https://www.openstreetmap.org/?mlat="&amp;MID(A249,1,9)&amp;"&amp;mlon="&amp;MID(B249,1,8)&amp;"#map=18/"&amp;MID(A249,1,9)&amp;"/"&amp;MID(B249,1,8)</f>
        <v>https://www.openstreetmap.org/?mlat=53.073881&amp;mlon=8.950304#map=18/53.073881/8.950304</v>
      </c>
      <c r="M249" s="8" t="str">
        <f aca="false">"https://opentopomap.org/#marker=17/"&amp;MID(A249,1,9)&amp;"/"&amp;MID(B249,1,8)</f>
        <v>https://opentopomap.org/#marker=17/53.073881/8.950304</v>
      </c>
    </row>
    <row r="250" customFormat="false" ht="14.15" hidden="false" customHeight="true" outlineLevel="0" collapsed="false">
      <c r="A250" s="7" t="s">
        <v>1666</v>
      </c>
      <c r="B250" s="7" t="s">
        <v>1667</v>
      </c>
      <c r="C250" s="14" t="s">
        <v>1668</v>
      </c>
      <c r="D250" s="8" t="str">
        <f aca="false">"Schevemoor "&amp;F250</f>
        <v>Schevemoor 15b</v>
      </c>
      <c r="E250" s="8" t="str">
        <f aca="false">G250&amp;", "&amp;H250&amp;", "&amp;I250</f>
        <v>Meyer, Heinr., Arbeiter</v>
      </c>
      <c r="F250" s="15" t="s">
        <v>946</v>
      </c>
      <c r="G250" s="8" t="s">
        <v>303</v>
      </c>
      <c r="H250" s="8" t="s">
        <v>108</v>
      </c>
      <c r="I250" s="8" t="s">
        <v>124</v>
      </c>
      <c r="J250" s="8"/>
      <c r="K250" s="7" t="s">
        <v>1669</v>
      </c>
      <c r="L250" s="8" t="str">
        <f aca="false">"https://www.openstreetmap.org/?mlat="&amp;MID(A250,1,9)&amp;"&amp;mlon="&amp;MID(B250,1,8)&amp;"#map=18/"&amp;MID(A250,1,9)&amp;"/"&amp;MID(B250,1,8)</f>
        <v>https://www.openstreetmap.org/?mlat=53.07564&amp;mlon=8.94778#map=18/53.07564/8.94778</v>
      </c>
      <c r="M250" s="8" t="str">
        <f aca="false">"https://opentopomap.org/#marker=17/"&amp;MID(A250,1,9)&amp;"/"&amp;MID(B250,1,8)</f>
        <v>https://opentopomap.org/#marker=17/53.07564/8.94778</v>
      </c>
    </row>
    <row r="251" customFormat="false" ht="14.15" hidden="false" customHeight="true" outlineLevel="0" collapsed="false">
      <c r="A251" s="7" t="s">
        <v>632</v>
      </c>
      <c r="B251" s="7" t="s">
        <v>1619</v>
      </c>
      <c r="C251" s="14" t="s">
        <v>1620</v>
      </c>
      <c r="D251" s="8" t="str">
        <f aca="false">"Schevemoor "&amp;F251</f>
        <v>Schevemoor 9</v>
      </c>
      <c r="E251" s="8" t="str">
        <f aca="false">G251&amp;", "&amp;H251&amp;", "&amp;I251</f>
        <v>Meyer, Herm., Landmann</v>
      </c>
      <c r="F251" s="15" t="n">
        <v>9</v>
      </c>
      <c r="G251" s="8" t="s">
        <v>303</v>
      </c>
      <c r="H251" s="8" t="s">
        <v>86</v>
      </c>
      <c r="I251" s="8" t="s">
        <v>80</v>
      </c>
      <c r="J251" s="8"/>
      <c r="K251" s="7" t="s">
        <v>1621</v>
      </c>
      <c r="L251" s="8" t="str">
        <f aca="false">"https://www.openstreetmap.org/?mlat="&amp;MID(A251,1,9)&amp;"&amp;mlon="&amp;MID(B251,1,8)&amp;"#map=18/"&amp;MID(A251,1,9)&amp;"/"&amp;MID(B251,1,8)</f>
        <v>https://www.openstreetmap.org/?mlat=53.07222&amp;mlon=8.95054#map=18/53.07222/8.95054</v>
      </c>
      <c r="M251" s="8" t="str">
        <f aca="false">"https://opentopomap.org/#marker=17/"&amp;MID(A251,1,9)&amp;"/"&amp;MID(B251,1,8)</f>
        <v>https://opentopomap.org/#marker=17/53.07222/8.95054</v>
      </c>
    </row>
    <row r="252" customFormat="false" ht="14.15" hidden="false" customHeight="true" outlineLevel="0" collapsed="false">
      <c r="A252" s="7" t="s">
        <v>1474</v>
      </c>
      <c r="B252" s="7" t="s">
        <v>1475</v>
      </c>
      <c r="C252" s="14" t="s">
        <v>1476</v>
      </c>
      <c r="D252" s="8" t="str">
        <f aca="false">"Osterholz "&amp;F252</f>
        <v>Osterholz 108</v>
      </c>
      <c r="E252" s="8" t="str">
        <f aca="false">G252&amp;", "&amp;H252&amp;", "&amp;I252</f>
        <v>Meyer, Hinr., Bleicher</v>
      </c>
      <c r="F252" s="15" t="n">
        <v>108</v>
      </c>
      <c r="G252" s="8" t="s">
        <v>303</v>
      </c>
      <c r="H252" s="8" t="s">
        <v>116</v>
      </c>
      <c r="I252" s="8" t="s">
        <v>1477</v>
      </c>
      <c r="J252" s="8"/>
      <c r="K252" s="7" t="s">
        <v>1478</v>
      </c>
      <c r="L252" s="8" t="str">
        <f aca="false">"https://www.openstreetmap.org/?mlat="&amp;MID(A252,1,9)&amp;"&amp;mlon="&amp;MID(B252,1,8)&amp;"#map=18/"&amp;MID(A252,1,9)&amp;"/"&amp;MID(B252,1,8)</f>
        <v>https://www.openstreetmap.org/?mlat=53.05973&amp;mlon=8.93626#map=18/53.05973/8.93626</v>
      </c>
      <c r="M252" s="8" t="str">
        <f aca="false">"https://opentopomap.org/#marker=17/"&amp;MID(A252,1,9)&amp;"/"&amp;MID(B252,1,8)</f>
        <v>https://opentopomap.org/#marker=17/53.05973/8.93626</v>
      </c>
    </row>
    <row r="253" customFormat="false" ht="14.15" hidden="false" customHeight="true" outlineLevel="0" collapsed="false">
      <c r="A253" s="7" t="s">
        <v>435</v>
      </c>
      <c r="B253" s="7" t="s">
        <v>436</v>
      </c>
      <c r="C253" s="14" t="s">
        <v>437</v>
      </c>
      <c r="D253" s="8" t="str">
        <f aca="false">"Ellen "&amp;F253</f>
        <v>Ellen 37b</v>
      </c>
      <c r="E253" s="8" t="str">
        <f aca="false">G253&amp;", "&amp;H253&amp;", "&amp;I253</f>
        <v>Meyer, Joh., Landmann</v>
      </c>
      <c r="F253" s="15" t="s">
        <v>438</v>
      </c>
      <c r="G253" s="8" t="s">
        <v>303</v>
      </c>
      <c r="H253" s="8" t="s">
        <v>79</v>
      </c>
      <c r="I253" s="8" t="s">
        <v>80</v>
      </c>
      <c r="J253" s="8"/>
      <c r="K253" s="7" t="s">
        <v>439</v>
      </c>
      <c r="L253" s="8" t="str">
        <f aca="false">"https://www.openstreetmap.org/?mlat="&amp;MID(A253,1,9)&amp;"&amp;mlon="&amp;MID(B253,1,8)&amp;"#map=18/"&amp;MID(A253,1,9)&amp;"/"&amp;MID(B253,1,8)</f>
        <v>https://www.openstreetmap.org/?mlat=53.07121&amp;mlon=8.93747#map=18/53.07121/8.93747</v>
      </c>
      <c r="M253" s="8" t="str">
        <f aca="false">"https://opentopomap.org/#marker=17/"&amp;MID(A253,1,9)&amp;"/"&amp;MID(B253,1,8)</f>
        <v>https://opentopomap.org/#marker=17/53.07121/8.93747</v>
      </c>
    </row>
    <row r="254" customFormat="false" ht="14.15" hidden="false" customHeight="true" outlineLevel="0" collapsed="false">
      <c r="A254" s="7" t="s">
        <v>627</v>
      </c>
      <c r="B254" s="7" t="s">
        <v>628</v>
      </c>
      <c r="C254" s="14" t="s">
        <v>629</v>
      </c>
      <c r="D254" s="8" t="str">
        <f aca="false">"Ellen "&amp;F254</f>
        <v>Ellen 52</v>
      </c>
      <c r="E254" s="8" t="str">
        <f aca="false">G254&amp;", "&amp;H254&amp;", "&amp;I254</f>
        <v>Meyer, Johann, Arbeiter</v>
      </c>
      <c r="F254" s="15" t="n">
        <v>52</v>
      </c>
      <c r="G254" s="8" t="s">
        <v>303</v>
      </c>
      <c r="H254" s="8" t="s">
        <v>630</v>
      </c>
      <c r="I254" s="8" t="s">
        <v>124</v>
      </c>
      <c r="J254" s="8"/>
      <c r="K254" s="7" t="s">
        <v>631</v>
      </c>
      <c r="L254" s="8" t="str">
        <f aca="false">"https://www.openstreetmap.org/?mlat="&amp;MID(A254,1,9)&amp;"&amp;mlon="&amp;MID(B254,1,8)&amp;"#map=18/"&amp;MID(A254,1,9)&amp;"/"&amp;MID(B254,1,8)</f>
        <v>https://www.openstreetmap.org/?mlat=53.07215&amp;mlon=8.94373#map=18/53.07215/8.94373</v>
      </c>
      <c r="M254" s="8" t="str">
        <f aca="false">"https://opentopomap.org/#marker=17/"&amp;MID(A254,1,9)&amp;"/"&amp;MID(B254,1,8)</f>
        <v>https://opentopomap.org/#marker=17/53.07215/8.94373</v>
      </c>
    </row>
    <row r="255" customFormat="false" ht="14.15" hidden="false" customHeight="true" outlineLevel="0" collapsed="false">
      <c r="A255" s="7" t="s">
        <v>765</v>
      </c>
      <c r="B255" s="7" t="s">
        <v>766</v>
      </c>
      <c r="C255" s="14" t="s">
        <v>767</v>
      </c>
      <c r="D255" s="8" t="str">
        <f aca="false">"Ellen "&amp;F255</f>
        <v>Ellen 81</v>
      </c>
      <c r="E255" s="8" t="str">
        <f aca="false">G255&amp;", "&amp;H255&amp;", "&amp;I255</f>
        <v>Meyerdierks, Hinrich, Landmann</v>
      </c>
      <c r="F255" s="15" t="n">
        <v>81</v>
      </c>
      <c r="G255" s="8" t="s">
        <v>768</v>
      </c>
      <c r="H255" s="8" t="s">
        <v>389</v>
      </c>
      <c r="I255" s="8" t="s">
        <v>80</v>
      </c>
      <c r="J255" s="8"/>
      <c r="K255" s="7" t="s">
        <v>769</v>
      </c>
      <c r="L255" s="8" t="str">
        <f aca="false">"https://www.openstreetmap.org/?mlat="&amp;MID(A255,1,9)&amp;"&amp;mlon="&amp;MID(B255,1,8)&amp;"#map=18/"&amp;MID(A255,1,9)&amp;"/"&amp;MID(B255,1,8)</f>
        <v>https://www.openstreetmap.org/?mlat=53.062075&amp;mlon=8.951746#map=18/53.062075/8.951746</v>
      </c>
      <c r="M255" s="8" t="str">
        <f aca="false">"https://opentopomap.org/#marker=17/"&amp;MID(A255,1,9)&amp;"/"&amp;MID(B255,1,8)</f>
        <v>https://opentopomap.org/#marker=17/53.062075/8.951746</v>
      </c>
    </row>
    <row r="256" customFormat="false" ht="14.15" hidden="false" customHeight="true" outlineLevel="0" collapsed="false">
      <c r="A256" s="7" t="s">
        <v>103</v>
      </c>
      <c r="B256" s="7" t="s">
        <v>104</v>
      </c>
      <c r="C256" s="14" t="s">
        <v>105</v>
      </c>
      <c r="D256" s="8" t="str">
        <f aca="false">"Ellen "&amp;F256</f>
        <v>Ellen 1f</v>
      </c>
      <c r="E256" s="8" t="str">
        <f aca="false">G256&amp;", "&amp;H256&amp;", "&amp;I256</f>
        <v>Mielchen, Heinr., Maurer</v>
      </c>
      <c r="F256" s="15" t="s">
        <v>106</v>
      </c>
      <c r="G256" s="8" t="s">
        <v>107</v>
      </c>
      <c r="H256" s="8" t="s">
        <v>108</v>
      </c>
      <c r="I256" s="8" t="s">
        <v>109</v>
      </c>
      <c r="J256" s="8"/>
      <c r="K256" s="7" t="s">
        <v>110</v>
      </c>
      <c r="L256" s="8" t="str">
        <f aca="false">"https://www.openstreetmap.org/?mlat="&amp;MID(A256,1,9)&amp;"&amp;mlon="&amp;MID(B256,1,8)&amp;"#map=18/"&amp;MID(A256,1,9)&amp;"/"&amp;MID(B256,1,8)</f>
        <v>https://www.openstreetmap.org/?mlat=53.062682&amp;mlon=8.926908#map=18/53.062682/8.926908</v>
      </c>
      <c r="M256" s="8" t="str">
        <f aca="false">"https://opentopomap.org/#marker=17/"&amp;MID(A256,1,9)&amp;"/"&amp;MID(B256,1,8)</f>
        <v>https://opentopomap.org/#marker=17/53.062682/8.926908</v>
      </c>
    </row>
    <row r="257" customFormat="false" ht="14.15" hidden="false" customHeight="true" outlineLevel="0" collapsed="false">
      <c r="A257" s="7" t="s">
        <v>837</v>
      </c>
      <c r="B257" s="7" t="s">
        <v>838</v>
      </c>
      <c r="C257" s="14" t="s">
        <v>839</v>
      </c>
      <c r="D257" s="8" t="str">
        <f aca="false">"Ellen "&amp;F257</f>
        <v>Ellen 91</v>
      </c>
      <c r="E257" s="8" t="str">
        <f aca="false">G257&amp;", "&amp;H257&amp;", "&amp;I257</f>
        <v>Möhlenbrock, Friedr., Schlosser</v>
      </c>
      <c r="F257" s="15" t="n">
        <v>91</v>
      </c>
      <c r="G257" s="8" t="s">
        <v>450</v>
      </c>
      <c r="H257" s="8" t="s">
        <v>365</v>
      </c>
      <c r="I257" s="8" t="s">
        <v>840</v>
      </c>
      <c r="J257" s="8"/>
      <c r="K257" s="7" t="s">
        <v>841</v>
      </c>
      <c r="L257" s="8" t="str">
        <f aca="false">"https://www.openstreetmap.org/?mlat="&amp;MID(A257,1,9)&amp;"&amp;mlon="&amp;MID(B257,1,8)&amp;"#map=18/"&amp;MID(A257,1,9)&amp;"/"&amp;MID(B257,1,8)</f>
        <v>https://www.openstreetmap.org/?mlat=53.05884&amp;mlon=8.94866#map=18/53.05884/8.94866</v>
      </c>
      <c r="M257" s="8" t="str">
        <f aca="false">"https://opentopomap.org/#marker=17/"&amp;MID(A257,1,9)&amp;"/"&amp;MID(B257,1,8)</f>
        <v>https://opentopomap.org/#marker=17/53.05884/8.94866</v>
      </c>
    </row>
    <row r="258" customFormat="false" ht="14.15" hidden="false" customHeight="true" outlineLevel="0" collapsed="false">
      <c r="A258" s="7" t="s">
        <v>1464</v>
      </c>
      <c r="B258" s="7" t="s">
        <v>1465</v>
      </c>
      <c r="C258" s="14" t="s">
        <v>1466</v>
      </c>
      <c r="D258" s="8" t="str">
        <f aca="false">"Osterholz "&amp;F258</f>
        <v>Osterholz 106b</v>
      </c>
      <c r="E258" s="8" t="str">
        <f aca="false">G258&amp;", "&amp;H258&amp;", "&amp;I258</f>
        <v>Möhlenbrock, Friedr., Zimmermann</v>
      </c>
      <c r="F258" s="15" t="s">
        <v>1467</v>
      </c>
      <c r="G258" s="8" t="s">
        <v>450</v>
      </c>
      <c r="H258" s="8" t="s">
        <v>365</v>
      </c>
      <c r="I258" s="8" t="s">
        <v>317</v>
      </c>
      <c r="J258" s="8"/>
      <c r="K258" s="7" t="s">
        <v>1468</v>
      </c>
      <c r="L258" s="8" t="str">
        <f aca="false">"https://www.openstreetmap.org/?mlat="&amp;MID(A258,1,9)&amp;"&amp;mlon="&amp;MID(B258,1,8)&amp;"#map=18/"&amp;MID(A258,1,9)&amp;"/"&amp;MID(B258,1,8)</f>
        <v>https://www.openstreetmap.org/?mlat=53.05937&amp;mlon=8.93665#map=18/53.05937/8.93665</v>
      </c>
      <c r="M258" s="8" t="str">
        <f aca="false">"https://opentopomap.org/#marker=17/"&amp;MID(A258,1,9)&amp;"/"&amp;MID(B258,1,8)</f>
        <v>https://opentopomap.org/#marker=17/53.05937/8.93665</v>
      </c>
    </row>
    <row r="259" customFormat="false" ht="14.15" hidden="false" customHeight="true" outlineLevel="0" collapsed="false">
      <c r="A259" s="7" t="s">
        <v>446</v>
      </c>
      <c r="B259" s="7" t="s">
        <v>447</v>
      </c>
      <c r="C259" s="14" t="s">
        <v>448</v>
      </c>
      <c r="D259" s="8" t="str">
        <f aca="false">"Ellen "&amp;F259</f>
        <v>Ellen 37d</v>
      </c>
      <c r="E259" s="8" t="str">
        <f aca="false">G259&amp;", "&amp;H259&amp;", "&amp;I259</f>
        <v>Möhlenbrock, Wilh., Maurer</v>
      </c>
      <c r="F259" s="15" t="s">
        <v>449</v>
      </c>
      <c r="G259" s="8" t="s">
        <v>450</v>
      </c>
      <c r="H259" s="8" t="s">
        <v>254</v>
      </c>
      <c r="I259" s="8" t="s">
        <v>109</v>
      </c>
      <c r="J259" s="8"/>
      <c r="K259" s="7" t="s">
        <v>451</v>
      </c>
      <c r="L259" s="8" t="str">
        <f aca="false">"https://www.openstreetmap.org/?mlat="&amp;MID(A259,1,9)&amp;"&amp;mlon="&amp;MID(B259,1,8)&amp;"#map=18/"&amp;MID(A259,1,9)&amp;"/"&amp;MID(B259,1,8)</f>
        <v>https://www.openstreetmap.org/?mlat=53.07093&amp;mlon=8.93774#map=18/53.07093/8.93774</v>
      </c>
      <c r="M259" s="8" t="str">
        <f aca="false">"https://opentopomap.org/#marker=17/"&amp;MID(A259,1,9)&amp;"/"&amp;MID(B259,1,8)</f>
        <v>https://opentopomap.org/#marker=17/53.07093/8.93774</v>
      </c>
    </row>
    <row r="260" customFormat="false" ht="14.15" hidden="false" customHeight="true" outlineLevel="0" collapsed="false">
      <c r="A260" s="7" t="s">
        <v>248</v>
      </c>
      <c r="B260" s="7" t="s">
        <v>249</v>
      </c>
      <c r="C260" s="14" t="s">
        <v>250</v>
      </c>
      <c r="D260" s="8" t="str">
        <f aca="false">"Ellen "&amp;F260</f>
        <v>Ellen 16</v>
      </c>
      <c r="E260" s="8" t="str">
        <f aca="false">G260&amp;", "&amp;H260&amp;", "&amp;I260</f>
        <v>Müller, Carl, Krankenpfleger</v>
      </c>
      <c r="F260" s="15" t="n">
        <v>16</v>
      </c>
      <c r="G260" s="8" t="s">
        <v>162</v>
      </c>
      <c r="H260" s="8" t="s">
        <v>173</v>
      </c>
      <c r="I260" s="8" t="s">
        <v>251</v>
      </c>
      <c r="J260" s="8" t="s">
        <v>246</v>
      </c>
      <c r="K260" s="7" t="s">
        <v>252</v>
      </c>
      <c r="L260" s="8" t="str">
        <f aca="false">"https://www.openstreetmap.org/?mlat="&amp;MID(A260,1,9)&amp;"&amp;mlon="&amp;MID(B260,1,8)&amp;"#map=18/"&amp;MID(A260,1,9)&amp;"/"&amp;MID(B260,1,8)</f>
        <v>https://www.openstreetmap.org/?mlat=53.06491&amp;mlon=8.93296#map=18/53.06491/8.93296</v>
      </c>
      <c r="M260" s="8" t="str">
        <f aca="false">"https://opentopomap.org/#marker=17/"&amp;MID(A260,1,9)&amp;"/"&amp;MID(B260,1,8)</f>
        <v>https://opentopomap.org/#marker=17/53.06491/8.93296</v>
      </c>
    </row>
    <row r="261" customFormat="false" ht="14.15" hidden="false" customHeight="true" outlineLevel="0" collapsed="false">
      <c r="A261" s="7" t="s">
        <v>981</v>
      </c>
      <c r="B261" s="7" t="s">
        <v>982</v>
      </c>
      <c r="C261" s="14" t="s">
        <v>983</v>
      </c>
      <c r="D261" s="8" t="str">
        <f aca="false">"Osterholz "&amp;F261</f>
        <v>Osterholz 21</v>
      </c>
      <c r="E261" s="8" t="str">
        <f aca="false">G261&amp;", "&amp;H261&amp;", "&amp;I261</f>
        <v>Müller, Heinr., Arbeiter</v>
      </c>
      <c r="F261" s="15" t="n">
        <v>21</v>
      </c>
      <c r="G261" s="8" t="s">
        <v>162</v>
      </c>
      <c r="H261" s="8" t="s">
        <v>108</v>
      </c>
      <c r="I261" s="8" t="s">
        <v>124</v>
      </c>
      <c r="J261" s="8"/>
      <c r="K261" s="7" t="s">
        <v>984</v>
      </c>
      <c r="L261" s="8" t="str">
        <f aca="false">"https://www.openstreetmap.org/?mlat="&amp;MID(A261,1,9)&amp;"&amp;mlon="&amp;MID(B261,1,8)&amp;"#map=18/"&amp;MID(A261,1,9)&amp;"/"&amp;MID(B261,1,8)</f>
        <v>https://www.openstreetmap.org/?mlat=53.057&amp;mlon=8.93676#map=18/53.057/8.93676</v>
      </c>
      <c r="M261" s="8" t="str">
        <f aca="false">"https://opentopomap.org/#marker=17/"&amp;MID(A261,1,9)&amp;"/"&amp;MID(B261,1,8)</f>
        <v>https://opentopomap.org/#marker=17/53.057/8.93676</v>
      </c>
    </row>
    <row r="262" customFormat="false" ht="14.15" hidden="false" customHeight="true" outlineLevel="0" collapsed="false">
      <c r="A262" s="7" t="s">
        <v>159</v>
      </c>
      <c r="B262" s="7" t="s">
        <v>160</v>
      </c>
      <c r="C262" s="14" t="s">
        <v>161</v>
      </c>
      <c r="D262" s="8" t="str">
        <f aca="false">"Ellen "&amp;F262</f>
        <v>Ellen 3</v>
      </c>
      <c r="E262" s="8" t="str">
        <f aca="false">G262&amp;", "&amp;H262&amp;", "&amp;I262</f>
        <v>Müller, Joh., Arbeiter</v>
      </c>
      <c r="F262" s="15" t="n">
        <v>3</v>
      </c>
      <c r="G262" s="8" t="s">
        <v>162</v>
      </c>
      <c r="H262" s="8" t="s">
        <v>79</v>
      </c>
      <c r="I262" s="8" t="s">
        <v>124</v>
      </c>
      <c r="J262" s="8"/>
      <c r="K262" s="7" t="s">
        <v>163</v>
      </c>
      <c r="L262" s="8" t="str">
        <f aca="false">"https://www.openstreetmap.org/?mlat="&amp;MID(A262,1,9)&amp;"&amp;mlon="&amp;MID(B262,1,8)&amp;"#map=18/"&amp;MID(A262,1,9)&amp;"/"&amp;MID(B262,1,8)</f>
        <v>https://www.openstreetmap.org/?mlat=53.062291&amp;mlon=8.9306#map=18/53.062291/8.9306</v>
      </c>
      <c r="M262" s="8" t="str">
        <f aca="false">"https://opentopomap.org/#marker=17/"&amp;MID(A262,1,9)&amp;"/"&amp;MID(B262,1,8)</f>
        <v>https://opentopomap.org/#marker=17/53.062291/8.9306</v>
      </c>
    </row>
    <row r="263" customFormat="false" ht="14.15" hidden="false" customHeight="true" outlineLevel="0" collapsed="false">
      <c r="A263" s="7" t="s">
        <v>1307</v>
      </c>
      <c r="B263" s="7" t="s">
        <v>1308</v>
      </c>
      <c r="C263" s="14" t="s">
        <v>1309</v>
      </c>
      <c r="D263" s="8" t="str">
        <f aca="false">"Osterholz "&amp;F263</f>
        <v>Osterholz 87a</v>
      </c>
      <c r="E263" s="8" t="str">
        <f aca="false">G263&amp;", "&amp;H263&amp;", "&amp;I263</f>
        <v>Müller, Joh., Lehrer</v>
      </c>
      <c r="F263" s="15" t="s">
        <v>1310</v>
      </c>
      <c r="G263" s="8" t="s">
        <v>162</v>
      </c>
      <c r="H263" s="8" t="s">
        <v>79</v>
      </c>
      <c r="I263" s="8" t="s">
        <v>575</v>
      </c>
      <c r="J263" s="8"/>
      <c r="K263" s="7" t="s">
        <v>1311</v>
      </c>
      <c r="L263" s="8" t="str">
        <f aca="false">"https://www.openstreetmap.org/?mlat="&amp;MID(A263,1,9)&amp;"&amp;mlon="&amp;MID(B263,1,8)&amp;"#map=18/"&amp;MID(A263,1,9)&amp;"/"&amp;MID(B263,1,8)</f>
        <v>https://www.openstreetmap.org/?mlat=53.05837&amp;mlon=8.95115#map=18/53.05837/8.95115</v>
      </c>
      <c r="M263" s="8" t="str">
        <f aca="false">"https://opentopomap.org/#marker=17/"&amp;MID(A263,1,9)&amp;"/"&amp;MID(B263,1,8)</f>
        <v>https://opentopomap.org/#marker=17/53.05837/8.95115</v>
      </c>
    </row>
    <row r="264" customFormat="false" ht="14.15" hidden="false" customHeight="true" outlineLevel="0" collapsed="false">
      <c r="A264" s="7" t="s">
        <v>1433</v>
      </c>
      <c r="B264" s="7" t="s">
        <v>1434</v>
      </c>
      <c r="C264" s="14" t="s">
        <v>1435</v>
      </c>
      <c r="D264" s="8" t="str">
        <f aca="false">"Osterholz "&amp;F264</f>
        <v>Osterholz 104e</v>
      </c>
      <c r="E264" s="8" t="str">
        <f aca="false">G264&amp;", "&amp;H264&amp;", "&amp;I264</f>
        <v>Müller, Karl, Arbeiter</v>
      </c>
      <c r="F264" s="15" t="s">
        <v>1436</v>
      </c>
      <c r="G264" s="8" t="s">
        <v>162</v>
      </c>
      <c r="H264" s="8" t="s">
        <v>138</v>
      </c>
      <c r="I264" s="8" t="s">
        <v>124</v>
      </c>
      <c r="J264" s="8"/>
      <c r="K264" s="7" t="s">
        <v>1439</v>
      </c>
      <c r="L264" s="8" t="str">
        <f aca="false">"https://www.openstreetmap.org/?mlat="&amp;MID(A264,1,9)&amp;"&amp;mlon="&amp;MID(B264,1,8)&amp;"#map=18/"&amp;MID(A264,1,9)&amp;"/"&amp;MID(B264,1,8)</f>
        <v>https://www.openstreetmap.org/?mlat=53.05877&amp;mlon=8.93815#map=18/53.05877/8.93815</v>
      </c>
      <c r="M264" s="8" t="str">
        <f aca="false">"https://opentopomap.org/#marker=17/"&amp;MID(A264,1,9)&amp;"/"&amp;MID(B264,1,8)</f>
        <v>https://opentopomap.org/#marker=17/53.05877/8.93815</v>
      </c>
    </row>
    <row r="265" customFormat="false" ht="14.15" hidden="false" customHeight="true" outlineLevel="0" collapsed="false">
      <c r="A265" s="7" t="s">
        <v>440</v>
      </c>
      <c r="B265" s="7" t="s">
        <v>441</v>
      </c>
      <c r="C265" s="14" t="s">
        <v>442</v>
      </c>
      <c r="D265" s="8" t="str">
        <f aca="false">"Ellen "&amp;F265</f>
        <v>Ellen 37c</v>
      </c>
      <c r="E265" s="8" t="str">
        <f aca="false">G265&amp;", "&amp;H265&amp;", "&amp;I265</f>
        <v>Müller, Nikolaus, Zimmermann</v>
      </c>
      <c r="F265" s="15" t="s">
        <v>443</v>
      </c>
      <c r="G265" s="8" t="s">
        <v>162</v>
      </c>
      <c r="H265" s="8" t="s">
        <v>444</v>
      </c>
      <c r="I265" s="8" t="s">
        <v>317</v>
      </c>
      <c r="J265" s="8"/>
      <c r="K265" s="7" t="s">
        <v>445</v>
      </c>
      <c r="L265" s="8" t="str">
        <f aca="false">"https://www.openstreetmap.org/?mlat="&amp;MID(A265,1,9)&amp;"&amp;mlon="&amp;MID(B265,1,8)&amp;"#map=18/"&amp;MID(A265,1,9)&amp;"/"&amp;MID(B265,1,8)</f>
        <v>https://www.openstreetmap.org/?mlat=53.07097&amp;mlon=8.93767#map=18/53.07097/8.93767</v>
      </c>
      <c r="M265" s="8" t="str">
        <f aca="false">"https://opentopomap.org/#marker=17/"&amp;MID(A265,1,9)&amp;"/"&amp;MID(B265,1,8)</f>
        <v>https://opentopomap.org/#marker=17/53.07097/8.93767</v>
      </c>
    </row>
    <row r="266" customFormat="false" ht="14.15" hidden="false" customHeight="true" outlineLevel="0" collapsed="false">
      <c r="A266" s="7" t="s">
        <v>1542</v>
      </c>
      <c r="B266" s="7" t="s">
        <v>1551</v>
      </c>
      <c r="C266" s="16" t="s">
        <v>1552</v>
      </c>
      <c r="D266" s="8" t="str">
        <f aca="false">"Osterholz "&amp;F266</f>
        <v>Osterholz 117</v>
      </c>
      <c r="E266" s="8" t="str">
        <f aca="false">G266&amp;", "&amp;H266&amp;", "&amp;I266</f>
        <v>Müller, Wilh., Händler</v>
      </c>
      <c r="F266" s="15" t="n">
        <v>117</v>
      </c>
      <c r="G266" s="8" t="s">
        <v>162</v>
      </c>
      <c r="H266" s="8" t="s">
        <v>254</v>
      </c>
      <c r="I266" s="8" t="s">
        <v>1553</v>
      </c>
      <c r="J266" s="8"/>
      <c r="K266" s="7" t="s">
        <v>1554</v>
      </c>
      <c r="L266" s="8" t="str">
        <f aca="false">"https://www.openstreetmap.org/?mlat="&amp;MID(A266,1,9)&amp;"&amp;mlon="&amp;MID(B266,1,8)&amp;"#map=18/"&amp;MID(A266,1,9)&amp;"/"&amp;MID(B266,1,8)</f>
        <v>https://www.openstreetmap.org/?mlat=53.05975&amp;mlon=8.91559#map=18/53.05975/8.91559</v>
      </c>
      <c r="M266" s="8" t="str">
        <f aca="false">"https://opentopomap.org/#marker=17/"&amp;MID(A266,1,9)&amp;"/"&amp;MID(B266,1,8)</f>
        <v>https://opentopomap.org/#marker=17/53.05975/8.91559</v>
      </c>
    </row>
    <row r="267" customFormat="false" ht="14.15" hidden="false" customHeight="true" outlineLevel="0" collapsed="false">
      <c r="A267" s="7" t="s">
        <v>1582</v>
      </c>
      <c r="B267" s="7" t="s">
        <v>1583</v>
      </c>
      <c r="C267" s="14" t="s">
        <v>1584</v>
      </c>
      <c r="D267" s="8" t="str">
        <f aca="false">"Schevemoor "&amp;F267</f>
        <v>Schevemoor 2</v>
      </c>
      <c r="E267" s="8" t="str">
        <f aca="false">G267&amp;", "&amp;H267&amp;", "&amp;I267</f>
        <v>Nahrmann, Daniel, Arbeiter</v>
      </c>
      <c r="F267" s="15" t="n">
        <v>2</v>
      </c>
      <c r="G267" s="8" t="s">
        <v>1133</v>
      </c>
      <c r="H267" s="8" t="s">
        <v>357</v>
      </c>
      <c r="I267" s="8" t="s">
        <v>124</v>
      </c>
      <c r="J267" s="8"/>
      <c r="K267" s="7" t="s">
        <v>1585</v>
      </c>
      <c r="L267" s="8" t="str">
        <f aca="false">"https://www.openstreetmap.org/?mlat="&amp;MID(A267,1,9)&amp;"&amp;mlon="&amp;MID(B267,1,8)&amp;"#map=18/"&amp;MID(A267,1,9)&amp;"/"&amp;MID(B267,1,8)</f>
        <v>https://www.openstreetmap.org/?mlat=53.069928&amp;mlon=8.952575#map=18/53.069928/8.952575</v>
      </c>
      <c r="M267" s="8" t="str">
        <f aca="false">"https://opentopomap.org/#marker=17/"&amp;MID(A267,1,9)&amp;"/"&amp;MID(B267,1,8)</f>
        <v>https://opentopomap.org/#marker=17/53.069928/8.952575</v>
      </c>
    </row>
    <row r="268" customFormat="false" ht="14.15" hidden="false" customHeight="true" outlineLevel="0" collapsed="false">
      <c r="A268" s="7" t="s">
        <v>1341</v>
      </c>
      <c r="B268" s="7" t="s">
        <v>1342</v>
      </c>
      <c r="C268" s="16" t="s">
        <v>1343</v>
      </c>
      <c r="D268" s="8" t="str">
        <f aca="false">"Osterholz "&amp;F268</f>
        <v>Osterholz 94</v>
      </c>
      <c r="E268" s="8" t="str">
        <f aca="false">G268&amp;", "&amp;H268&amp;", "&amp;I268</f>
        <v>Nahrmann, Diedr., Arbeiter</v>
      </c>
      <c r="F268" s="15" t="n">
        <v>94</v>
      </c>
      <c r="G268" s="8" t="s">
        <v>1133</v>
      </c>
      <c r="H268" s="8" t="s">
        <v>123</v>
      </c>
      <c r="I268" s="8" t="s">
        <v>124</v>
      </c>
      <c r="J268" s="8"/>
      <c r="K268" s="7" t="s">
        <v>1344</v>
      </c>
      <c r="L268" s="8" t="str">
        <f aca="false">"https://www.openstreetmap.org/?mlat="&amp;MID(A268,1,9)&amp;"&amp;mlon="&amp;MID(B268,1,8)&amp;"#map=18/"&amp;MID(A268,1,9)&amp;"/"&amp;MID(B268,1,8)</f>
        <v>https://www.openstreetmap.org/?mlat=53.06798&amp;mlon=8.95383#map=18/53.06798/8.95383</v>
      </c>
      <c r="M268" s="8" t="str">
        <f aca="false">"https://opentopomap.org/#marker=17/"&amp;MID(A268,1,9)&amp;"/"&amp;MID(B268,1,8)</f>
        <v>https://opentopomap.org/#marker=17/53.06798/8.95383</v>
      </c>
    </row>
    <row r="269" customFormat="false" ht="14.15" hidden="false" customHeight="true" outlineLevel="0" collapsed="false">
      <c r="A269" s="7" t="s">
        <v>1586</v>
      </c>
      <c r="B269" s="7" t="s">
        <v>1587</v>
      </c>
      <c r="C269" s="14" t="s">
        <v>1588</v>
      </c>
      <c r="D269" s="8" t="str">
        <f aca="false">"Schevemoor "&amp;F269</f>
        <v>Schevemoor 3</v>
      </c>
      <c r="E269" s="8" t="str">
        <f aca="false">G269&amp;", "&amp;H269&amp;", "&amp;I269</f>
        <v>Nahrmann, Heinr., Landmann</v>
      </c>
      <c r="F269" s="15" t="n">
        <v>3</v>
      </c>
      <c r="G269" s="8" t="s">
        <v>1133</v>
      </c>
      <c r="H269" s="8" t="s">
        <v>108</v>
      </c>
      <c r="I269" s="8" t="s">
        <v>80</v>
      </c>
      <c r="J269" s="8"/>
      <c r="K269" s="7" t="s">
        <v>1589</v>
      </c>
      <c r="L269" s="8" t="str">
        <f aca="false">"https://www.openstreetmap.org/?mlat="&amp;MID(A269,1,9)&amp;"&amp;mlon="&amp;MID(B269,1,8)&amp;"#map=18/"&amp;MID(A269,1,9)&amp;"/"&amp;MID(B269,1,8)</f>
        <v>https://www.openstreetmap.org/?mlat=53.071166&amp;mlon=8.953932#map=18/53.071166/8.953932</v>
      </c>
      <c r="M269" s="8" t="str">
        <f aca="false">"https://opentopomap.org/#marker=17/"&amp;MID(A269,1,9)&amp;"/"&amp;MID(B269,1,8)</f>
        <v>https://opentopomap.org/#marker=17/53.071166/8.953932</v>
      </c>
    </row>
    <row r="270" customFormat="false" ht="14.15" hidden="false" customHeight="true" outlineLevel="0" collapsed="false">
      <c r="A270" s="7" t="s">
        <v>1130</v>
      </c>
      <c r="B270" s="7" t="s">
        <v>1131</v>
      </c>
      <c r="C270" s="14" t="s">
        <v>1132</v>
      </c>
      <c r="D270" s="8" t="str">
        <f aca="false">"Osterholz "&amp;F270</f>
        <v>Osterholz 48</v>
      </c>
      <c r="E270" s="8" t="str">
        <f aca="false">G270&amp;", "&amp;H270&amp;", "&amp;I270</f>
        <v>Nahrmann, Hermann, Arbeiter</v>
      </c>
      <c r="F270" s="15" t="n">
        <v>48</v>
      </c>
      <c r="G270" s="8" t="s">
        <v>1133</v>
      </c>
      <c r="H270" s="8" t="s">
        <v>409</v>
      </c>
      <c r="I270" s="8" t="s">
        <v>124</v>
      </c>
      <c r="J270" s="8"/>
      <c r="K270" s="7" t="s">
        <v>1134</v>
      </c>
      <c r="L270" s="8" t="str">
        <f aca="false">"https://www.openstreetmap.org/?mlat="&amp;MID(A270,1,9)&amp;"&amp;mlon="&amp;MID(B270,1,8)&amp;"#map=18/"&amp;MID(A270,1,9)&amp;"/"&amp;MID(B270,1,8)</f>
        <v>https://www.openstreetmap.org/?mlat=53.056272&amp;mlon=8.953961#map=18/53.056272/8.953961</v>
      </c>
      <c r="M270" s="8" t="str">
        <f aca="false">"https://opentopomap.org/#marker=17/"&amp;MID(A270,1,9)&amp;"/"&amp;MID(B270,1,8)</f>
        <v>https://opentopomap.org/#marker=17/53.056272/8.953961</v>
      </c>
    </row>
    <row r="271" customFormat="false" ht="14.15" hidden="false" customHeight="true" outlineLevel="0" collapsed="false">
      <c r="A271" s="7" t="s">
        <v>1356</v>
      </c>
      <c r="B271" s="7" t="s">
        <v>1357</v>
      </c>
      <c r="C271" s="16" t="s">
        <v>1358</v>
      </c>
      <c r="D271" s="8" t="str">
        <f aca="false">"Osterholz "&amp;F271</f>
        <v>Osterholz 98</v>
      </c>
      <c r="E271" s="8" t="str">
        <f aca="false">G271&amp;", "&amp;H271&amp;", "&amp;I271</f>
        <v>Nahrmann, Lür, Fleischbeschauer</v>
      </c>
      <c r="F271" s="15" t="n">
        <v>98</v>
      </c>
      <c r="G271" s="8" t="s">
        <v>1133</v>
      </c>
      <c r="H271" s="8" t="s">
        <v>464</v>
      </c>
      <c r="I271" s="8" t="s">
        <v>1359</v>
      </c>
      <c r="J271" s="8"/>
      <c r="K271" s="7" t="s">
        <v>1360</v>
      </c>
      <c r="L271" s="8" t="str">
        <f aca="false">"https://www.openstreetmap.org/?mlat="&amp;MID(A271,1,9)&amp;"&amp;mlon="&amp;MID(B271,1,8)&amp;"#map=18/"&amp;MID(A271,1,9)&amp;"/"&amp;MID(B271,1,8)</f>
        <v>https://www.openstreetmap.org/?mlat=53.06876&amp;mlon=8.9535#map=18/53.06876/8.9535</v>
      </c>
      <c r="M271" s="8" t="str">
        <f aca="false">"https://opentopomap.org/#marker=17/"&amp;MID(A271,1,9)&amp;"/"&amp;MID(B271,1,8)</f>
        <v>https://opentopomap.org/#marker=17/53.06876/8.9535</v>
      </c>
    </row>
    <row r="272" customFormat="false" ht="14.15" hidden="false" customHeight="true" outlineLevel="0" collapsed="false">
      <c r="A272" s="7" t="s">
        <v>274</v>
      </c>
      <c r="B272" s="7" t="s">
        <v>275</v>
      </c>
      <c r="C272" s="14" t="s">
        <v>243</v>
      </c>
      <c r="D272" s="8" t="str">
        <f aca="false">"Ellen "&amp;F272</f>
        <v>Ellen 16</v>
      </c>
      <c r="E272" s="8" t="str">
        <f aca="false">G272&amp;", "&amp;H272&amp;", "&amp;I272</f>
        <v>Nickel, Albert, Oberpfleger</v>
      </c>
      <c r="F272" s="15" t="n">
        <v>16</v>
      </c>
      <c r="G272" s="8" t="s">
        <v>287</v>
      </c>
      <c r="H272" s="8" t="s">
        <v>288</v>
      </c>
      <c r="I272" s="8" t="s">
        <v>277</v>
      </c>
      <c r="J272" s="8" t="s">
        <v>246</v>
      </c>
      <c r="K272" s="7" t="s">
        <v>278</v>
      </c>
      <c r="L272" s="8" t="str">
        <f aca="false">"https://www.openstreetmap.org/?mlat="&amp;MID(A272,1,9)&amp;"&amp;mlon="&amp;MID(B272,1,8)&amp;"#map=18/"&amp;MID(A272,1,9)&amp;"/"&amp;MID(B272,1,8)</f>
        <v>https://www.openstreetmap.org/?mlat=53.06522&amp;mlon=8.9355#map=18/53.06522/8.9355</v>
      </c>
      <c r="M272" s="8" t="str">
        <f aca="false">"https://opentopomap.org/#marker=17/"&amp;MID(A272,1,9)&amp;"/"&amp;MID(B272,1,8)</f>
        <v>https://opentopomap.org/#marker=17/53.06522/8.9355</v>
      </c>
    </row>
    <row r="273" customFormat="false" ht="14.15" hidden="false" customHeight="true" outlineLevel="0" collapsed="false">
      <c r="A273" s="7" t="s">
        <v>1144</v>
      </c>
      <c r="B273" s="7" t="s">
        <v>1145</v>
      </c>
      <c r="C273" s="14" t="s">
        <v>1146</v>
      </c>
      <c r="D273" s="8" t="str">
        <f aca="false">"Osterholz "&amp;F273</f>
        <v>Osterholz 51</v>
      </c>
      <c r="E273" s="8" t="str">
        <f aca="false">G273&amp;", "&amp;H273</f>
        <v>Niemitz, Wilhelmine</v>
      </c>
      <c r="F273" s="15" t="n">
        <v>51</v>
      </c>
      <c r="G273" s="8" t="s">
        <v>1147</v>
      </c>
      <c r="H273" s="8" t="s">
        <v>1148</v>
      </c>
      <c r="I273" s="8"/>
      <c r="J273" s="8"/>
      <c r="K273" s="7" t="s">
        <v>1149</v>
      </c>
      <c r="L273" s="8" t="str">
        <f aca="false">"https://www.openstreetmap.org/?mlat="&amp;MID(A273,1,9)&amp;"&amp;mlon="&amp;MID(B273,1,8)&amp;"#map=18/"&amp;MID(A273,1,9)&amp;"/"&amp;MID(B273,1,8)</f>
        <v>https://www.openstreetmap.org/?mlat=53.05725&amp;mlon=8.9579#map=18/53.05725/8.9579</v>
      </c>
      <c r="M273" s="8" t="str">
        <f aca="false">"https://opentopomap.org/#marker=17/"&amp;MID(A273,1,9)&amp;"/"&amp;MID(B273,1,8)</f>
        <v>https://opentopomap.org/#marker=17/53.05725/8.9579</v>
      </c>
    </row>
    <row r="274" customFormat="false" ht="14.15" hidden="false" customHeight="true" outlineLevel="0" collapsed="false">
      <c r="A274" s="7" t="s">
        <v>949</v>
      </c>
      <c r="B274" s="7" t="s">
        <v>950</v>
      </c>
      <c r="C274" s="14" t="s">
        <v>951</v>
      </c>
      <c r="D274" s="8" t="str">
        <f aca="false">"Osterholz "&amp;F274</f>
        <v>Osterholz 16</v>
      </c>
      <c r="E274" s="8" t="str">
        <f aca="false">G274&amp;", "&amp;H274&amp;", "&amp;I274</f>
        <v>Osmers, Lür, Landmann</v>
      </c>
      <c r="F274" s="15" t="n">
        <v>16</v>
      </c>
      <c r="G274" s="8" t="s">
        <v>952</v>
      </c>
      <c r="H274" s="8" t="s">
        <v>464</v>
      </c>
      <c r="I274" s="8" t="s">
        <v>80</v>
      </c>
      <c r="J274" s="8"/>
      <c r="K274" s="7" t="s">
        <v>953</v>
      </c>
      <c r="L274" s="8" t="str">
        <f aca="false">"https://www.openstreetmap.org/?mlat="&amp;MID(A274,1,9)&amp;"&amp;mlon="&amp;MID(B274,1,8)&amp;"#map=18/"&amp;MID(A274,1,9)&amp;"/"&amp;MID(B274,1,8)</f>
        <v>https://www.openstreetmap.org/?mlat=53.05624&amp;mlon=8.93188#map=18/53.05624/8.93188</v>
      </c>
      <c r="M274" s="8" t="str">
        <f aca="false">"https://opentopomap.org/#marker=17/"&amp;MID(A274,1,9)&amp;"/"&amp;MID(B274,1,8)</f>
        <v>https://opentopomap.org/#marker=17/53.05624/8.93188</v>
      </c>
    </row>
    <row r="275" customFormat="false" ht="14.15" hidden="false" customHeight="true" outlineLevel="0" collapsed="false">
      <c r="A275" s="7" t="s">
        <v>214</v>
      </c>
      <c r="B275" s="7" t="s">
        <v>215</v>
      </c>
      <c r="C275" s="14" t="s">
        <v>216</v>
      </c>
      <c r="D275" s="8" t="str">
        <f aca="false">"Ellen "&amp;F275</f>
        <v>Ellen 12</v>
      </c>
      <c r="E275" s="8" t="str">
        <f aca="false">G275&amp;", "&amp;H275&amp;", "&amp;I275</f>
        <v>Paulikat, Georg, Landmann</v>
      </c>
      <c r="F275" s="15" t="n">
        <v>12</v>
      </c>
      <c r="G275" s="8" t="s">
        <v>217</v>
      </c>
      <c r="H275" s="8" t="s">
        <v>218</v>
      </c>
      <c r="I275" s="8" t="s">
        <v>80</v>
      </c>
      <c r="J275" s="8"/>
      <c r="K275" s="7" t="s">
        <v>219</v>
      </c>
      <c r="L275" s="8" t="str">
        <f aca="false">"https://www.openstreetmap.org/?mlat="&amp;MID(A275,1,9)&amp;"&amp;mlon="&amp;MID(B275,1,8)&amp;"#map=18/"&amp;MID(A275,1,9)&amp;"/"&amp;MID(B275,1,8)</f>
        <v>https://www.openstreetmap.org/?mlat=53.06598&amp;mlon=8.93464#map=18/53.06598/8.93464</v>
      </c>
      <c r="M275" s="8" t="str">
        <f aca="false">"https://opentopomap.org/#marker=17/"&amp;MID(A275,1,9)&amp;"/"&amp;MID(B275,1,8)</f>
        <v>https://opentopomap.org/#marker=17/53.06598/8.93464</v>
      </c>
    </row>
    <row r="276" customFormat="false" ht="14.15" hidden="false" customHeight="true" outlineLevel="0" collapsed="false">
      <c r="A276" s="7" t="s">
        <v>479</v>
      </c>
      <c r="B276" s="7" t="s">
        <v>480</v>
      </c>
      <c r="C276" s="14" t="s">
        <v>481</v>
      </c>
      <c r="D276" s="8" t="str">
        <f aca="false">"Ellen "&amp;F276</f>
        <v>Ellen 38</v>
      </c>
      <c r="E276" s="8" t="str">
        <f aca="false">G276&amp;", "&amp;H276&amp;", "&amp;I276</f>
        <v>Peters, Joh. Heinr., Wirt</v>
      </c>
      <c r="F276" s="15" t="n">
        <v>38</v>
      </c>
      <c r="G276" s="8" t="s">
        <v>482</v>
      </c>
      <c r="H276" s="8" t="s">
        <v>483</v>
      </c>
      <c r="I276" s="8" t="s">
        <v>484</v>
      </c>
      <c r="J276" s="8"/>
      <c r="K276" s="7" t="s">
        <v>485</v>
      </c>
      <c r="L276" s="8" t="str">
        <f aca="false">"https://www.openstreetmap.org/?mlat="&amp;MID(A276,1,9)&amp;"&amp;mlon="&amp;MID(B276,1,8)&amp;"#map=18/"&amp;MID(A276,1,9)&amp;"/"&amp;MID(B276,1,8)</f>
        <v>https://www.openstreetmap.org/?mlat=53.072619&amp;mlon=8.93813#map=18/53.072619/8.93813</v>
      </c>
      <c r="M276" s="8" t="str">
        <f aca="false">"https://opentopomap.org/#marker=17/"&amp;MID(A276,1,9)&amp;"/"&amp;MID(B276,1,8)</f>
        <v>https://opentopomap.org/#marker=17/53.072619/8.93813</v>
      </c>
    </row>
    <row r="277" customFormat="false" ht="14.15" hidden="false" customHeight="true" outlineLevel="0" collapsed="false">
      <c r="A277" s="7" t="s">
        <v>1078</v>
      </c>
      <c r="B277" s="7" t="s">
        <v>1374</v>
      </c>
      <c r="C277" s="16" t="s">
        <v>1375</v>
      </c>
      <c r="D277" s="8" t="str">
        <f aca="false">"Osterholz "&amp;F277</f>
        <v>Osterholz 100c</v>
      </c>
      <c r="E277" s="8" t="str">
        <f aca="false">G277&amp;", "&amp;H277&amp;", "&amp;I277</f>
        <v>Pfeiffer, Aug., Stellmacher</v>
      </c>
      <c r="F277" s="15" t="s">
        <v>1376</v>
      </c>
      <c r="G277" s="8" t="s">
        <v>1377</v>
      </c>
      <c r="H277" s="8" t="s">
        <v>93</v>
      </c>
      <c r="I277" s="8" t="s">
        <v>420</v>
      </c>
      <c r="J277" s="8"/>
      <c r="K277" s="7" t="s">
        <v>1378</v>
      </c>
      <c r="L277" s="8" t="str">
        <f aca="false">"https://www.openstreetmap.org/?mlat="&amp;MID(A277,1,9)&amp;"&amp;mlon="&amp;MID(B277,1,8)&amp;"#map=18/"&amp;MID(A277,1,9)&amp;"/"&amp;MID(B277,1,8)</f>
        <v>https://www.openstreetmap.org/?mlat=53.05809&amp;mlon=8.950235#map=18/53.05809/8.950235</v>
      </c>
      <c r="M277" s="8" t="str">
        <f aca="false">"https://opentopomap.org/#marker=17/"&amp;MID(A277,1,9)&amp;"/"&amp;MID(B277,1,8)</f>
        <v>https://opentopomap.org/#marker=17/53.05809/8.950235</v>
      </c>
    </row>
    <row r="278" customFormat="false" ht="14.15" hidden="false" customHeight="true" outlineLevel="0" collapsed="false">
      <c r="A278" s="7" t="s">
        <v>248</v>
      </c>
      <c r="B278" s="7" t="s">
        <v>249</v>
      </c>
      <c r="C278" s="14" t="s">
        <v>250</v>
      </c>
      <c r="D278" s="8" t="str">
        <f aca="false">"Ellen "&amp;F278</f>
        <v>Ellen 16</v>
      </c>
      <c r="E278" s="8" t="str">
        <f aca="false">G278&amp;", "&amp;H278&amp;", "&amp;I278</f>
        <v>Plagemann, Wilh., Krankenpfleger</v>
      </c>
      <c r="F278" s="15" t="n">
        <v>16</v>
      </c>
      <c r="G278" s="8" t="s">
        <v>253</v>
      </c>
      <c r="H278" s="8" t="s">
        <v>254</v>
      </c>
      <c r="I278" s="8" t="s">
        <v>251</v>
      </c>
      <c r="J278" s="8" t="s">
        <v>246</v>
      </c>
      <c r="K278" s="7" t="s">
        <v>252</v>
      </c>
      <c r="L278" s="8" t="str">
        <f aca="false">"https://www.openstreetmap.org/?mlat="&amp;MID(A278,1,9)&amp;"&amp;mlon="&amp;MID(B278,1,8)&amp;"#map=18/"&amp;MID(A278,1,9)&amp;"/"&amp;MID(B278,1,8)</f>
        <v>https://www.openstreetmap.org/?mlat=53.06491&amp;mlon=8.93296#map=18/53.06491/8.93296</v>
      </c>
      <c r="M278" s="8" t="str">
        <f aca="false">"https://opentopomap.org/#marker=17/"&amp;MID(A278,1,9)&amp;"/"&amp;MID(B278,1,8)</f>
        <v>https://opentopomap.org/#marker=17/53.06491/8.93296</v>
      </c>
    </row>
    <row r="279" customFormat="false" ht="14.15" hidden="false" customHeight="true" outlineLevel="0" collapsed="false">
      <c r="A279" s="7" t="s">
        <v>1723</v>
      </c>
      <c r="B279" s="7" t="s">
        <v>1724</v>
      </c>
      <c r="C279" s="14" t="s">
        <v>1725</v>
      </c>
      <c r="D279" s="8" t="str">
        <f aca="false">"Schevemoor "&amp;F279</f>
        <v>Schevemoor 15n</v>
      </c>
      <c r="E279" s="8" t="str">
        <f aca="false">G279&amp;", "&amp;H279&amp;", "&amp;I279</f>
        <v>Plate, Hinr., pension. Zollbeamter</v>
      </c>
      <c r="F279" s="15" t="s">
        <v>1726</v>
      </c>
      <c r="G279" s="8" t="s">
        <v>1727</v>
      </c>
      <c r="H279" s="8" t="s">
        <v>116</v>
      </c>
      <c r="I279" s="8" t="s">
        <v>1728</v>
      </c>
      <c r="J279" s="8"/>
      <c r="K279" s="7" t="s">
        <v>1729</v>
      </c>
      <c r="L279" s="8" t="str">
        <f aca="false">"https://www.openstreetmap.org/?mlat="&amp;MID(A279,1,9)&amp;"&amp;mlon="&amp;MID(B279,1,8)&amp;"#map=18/"&amp;MID(A279,1,9)&amp;"/"&amp;MID(B279,1,8)</f>
        <v>https://www.openstreetmap.org/?mlat=53.0755&amp;mlon=8.94746#map=18/53.0755/8.94746</v>
      </c>
      <c r="M279" s="8" t="str">
        <f aca="false">"https://opentopomap.org/#marker=17/"&amp;MID(A279,1,9)&amp;"/"&amp;MID(B279,1,8)</f>
        <v>https://opentopomap.org/#marker=17/53.0755/8.94746</v>
      </c>
    </row>
    <row r="280" customFormat="false" ht="14.15" hidden="false" customHeight="true" outlineLevel="0" collapsed="false">
      <c r="A280" s="7" t="s">
        <v>226</v>
      </c>
      <c r="B280" s="7" t="s">
        <v>227</v>
      </c>
      <c r="C280" s="14" t="s">
        <v>228</v>
      </c>
      <c r="D280" s="8" t="str">
        <f aca="false">"Ellen "&amp;F280</f>
        <v>Ellen 14</v>
      </c>
      <c r="E280" s="8" t="str">
        <f aca="false">G280&amp;", "&amp;H280&amp;", "&amp;I280</f>
        <v>Pols, Berend, Wwe.</v>
      </c>
      <c r="F280" s="15" t="n">
        <v>14</v>
      </c>
      <c r="G280" s="8" t="s">
        <v>78</v>
      </c>
      <c r="H280" s="8" t="s">
        <v>229</v>
      </c>
      <c r="I280" s="8" t="s">
        <v>94</v>
      </c>
      <c r="J280" s="8"/>
      <c r="K280" s="7" t="s">
        <v>230</v>
      </c>
      <c r="L280" s="8" t="str">
        <f aca="false">"https://www.openstreetmap.org/?mlat="&amp;MID(A280,1,9)&amp;"&amp;mlon="&amp;MID(B280,1,8)&amp;"#map=18/"&amp;MID(A280,1,9)&amp;"/"&amp;MID(B280,1,8)</f>
        <v>https://www.openstreetmap.org/?mlat=53.067933&amp;mlon=8.935965#map=18/53.067933/8.935965</v>
      </c>
      <c r="M280" s="8" t="str">
        <f aca="false">"https://opentopomap.org/#marker=17/"&amp;MID(A280,1,9)&amp;"/"&amp;MID(B280,1,8)</f>
        <v>https://opentopomap.org/#marker=17/53.067933/8.935965</v>
      </c>
    </row>
    <row r="281" customFormat="false" ht="14.15" hidden="false" customHeight="true" outlineLevel="0" collapsed="false">
      <c r="A281" s="7" t="s">
        <v>82</v>
      </c>
      <c r="B281" s="7" t="s">
        <v>83</v>
      </c>
      <c r="C281" s="14" t="s">
        <v>84</v>
      </c>
      <c r="D281" s="8" t="str">
        <f aca="false">"Ellen "&amp;F281</f>
        <v>Ellen 1c</v>
      </c>
      <c r="E281" s="8" t="str">
        <f aca="false">G281&amp;", "&amp;H281&amp;", "&amp;I281</f>
        <v>Pols, Herm., Landmann</v>
      </c>
      <c r="F281" s="15" t="s">
        <v>85</v>
      </c>
      <c r="G281" s="8" t="s">
        <v>78</v>
      </c>
      <c r="H281" s="8" t="s">
        <v>86</v>
      </c>
      <c r="I281" s="8" t="s">
        <v>80</v>
      </c>
      <c r="J281" s="8"/>
      <c r="K281" s="7" t="s">
        <v>87</v>
      </c>
      <c r="L281" s="8" t="str">
        <f aca="false">"https://www.openstreetmap.org/?mlat="&amp;MID(A281,1,9)&amp;"&amp;mlon="&amp;MID(B281,1,8)&amp;"#map=18/"&amp;MID(A281,1,9)&amp;"/"&amp;MID(B281,1,8)</f>
        <v>https://www.openstreetmap.org/?mlat=53.06274&amp;mlon=8.926414#map=18/53.06274/8.926414</v>
      </c>
      <c r="M281" s="8" t="str">
        <f aca="false">"https://opentopomap.org/#marker=17/"&amp;MID(A281,1,9)&amp;"/"&amp;MID(B281,1,8)</f>
        <v>https://opentopomap.org/#marker=17/53.06274/8.926414</v>
      </c>
    </row>
    <row r="282" customFormat="false" ht="14.15" hidden="false" customHeight="true" outlineLevel="0" collapsed="false">
      <c r="A282" s="7" t="s">
        <v>75</v>
      </c>
      <c r="B282" s="7" t="s">
        <v>76</v>
      </c>
      <c r="C282" s="14" t="s">
        <v>77</v>
      </c>
      <c r="D282" s="8" t="str">
        <f aca="false">"Ellen "&amp;F282</f>
        <v>Ellen 1</v>
      </c>
      <c r="E282" s="8" t="str">
        <f aca="false">G282&amp;", "&amp;H282&amp;", "&amp;I282</f>
        <v>Pols, Joh., Landmann</v>
      </c>
      <c r="F282" s="15" t="n">
        <v>1</v>
      </c>
      <c r="G282" s="8" t="s">
        <v>78</v>
      </c>
      <c r="H282" s="8" t="s">
        <v>79</v>
      </c>
      <c r="I282" s="8" t="s">
        <v>80</v>
      </c>
      <c r="J282" s="8"/>
      <c r="K282" s="7" t="s">
        <v>81</v>
      </c>
      <c r="L282" s="8" t="str">
        <f aca="false">"https://www.openstreetmap.org/?mlat="&amp;MID(A282,1,9)&amp;"&amp;mlon="&amp;MID(B282,1,8)&amp;"#map=18/"&amp;MID(A282,1,9)&amp;"/"&amp;MID(B282,1,8)</f>
        <v>https://www.openstreetmap.org/?mlat=53.062589&amp;mlon=8.92809#map=18/53.062589/8.92809</v>
      </c>
      <c r="M282" s="8" t="str">
        <f aca="false">"https://opentopomap.org/#marker=17/"&amp;MID(A282,1,9)&amp;"/"&amp;MID(B282,1,8)</f>
        <v>https://opentopomap.org/#marker=17/53.062589/8.92809</v>
      </c>
    </row>
    <row r="283" customFormat="false" ht="14.15" hidden="false" customHeight="true" outlineLevel="0" collapsed="false">
      <c r="A283" s="7" t="s">
        <v>133</v>
      </c>
      <c r="B283" s="7" t="s">
        <v>134</v>
      </c>
      <c r="C283" s="14" t="s">
        <v>135</v>
      </c>
      <c r="D283" s="8" t="str">
        <f aca="false">"Ellen "&amp;F283</f>
        <v>Ellen 1k</v>
      </c>
      <c r="E283" s="8" t="str">
        <f aca="false">G283&amp;", "&amp;H283&amp;", "&amp;I283</f>
        <v>Praetsch, Karl, Arbeiter</v>
      </c>
      <c r="F283" s="15" t="s">
        <v>136</v>
      </c>
      <c r="G283" s="8" t="s">
        <v>137</v>
      </c>
      <c r="H283" s="8" t="s">
        <v>138</v>
      </c>
      <c r="I283" s="8" t="s">
        <v>124</v>
      </c>
      <c r="J283" s="8"/>
      <c r="K283" s="7" t="s">
        <v>139</v>
      </c>
      <c r="L283" s="8" t="str">
        <f aca="false">"https://www.openstreetmap.org/?mlat="&amp;MID(A283,1,9)&amp;"&amp;mlon="&amp;MID(B283,1,8)&amp;"#map=18/"&amp;MID(A283,1,9)&amp;"/"&amp;MID(B283,1,8)</f>
        <v>https://www.openstreetmap.org/?mlat=53.062651&amp;mlon=8.927272#map=18/53.062651/8.927272</v>
      </c>
      <c r="M283" s="8" t="str">
        <f aca="false">"https://opentopomap.org/#marker=17/"&amp;MID(A283,1,9)&amp;"/"&amp;MID(B283,1,8)</f>
        <v>https://opentopomap.org/#marker=17/53.062651/8.927272</v>
      </c>
    </row>
    <row r="284" customFormat="false" ht="14.15" hidden="false" customHeight="true" outlineLevel="0" collapsed="false">
      <c r="A284" s="7" t="s">
        <v>1282</v>
      </c>
      <c r="B284" s="7" t="s">
        <v>1283</v>
      </c>
      <c r="C284" s="14" t="s">
        <v>1284</v>
      </c>
      <c r="D284" s="8" t="str">
        <f aca="false">"Osterholz "&amp;F284</f>
        <v>Osterholz 83</v>
      </c>
      <c r="E284" s="8" t="str">
        <f aca="false">G284&amp;", "&amp;H284&amp;", "&amp;I284</f>
        <v>Precht, Joh., Arbeiter</v>
      </c>
      <c r="F284" s="15" t="n">
        <v>83</v>
      </c>
      <c r="G284" s="8" t="s">
        <v>1285</v>
      </c>
      <c r="H284" s="8" t="s">
        <v>79</v>
      </c>
      <c r="I284" s="8" t="s">
        <v>124</v>
      </c>
      <c r="J284" s="8"/>
      <c r="K284" s="7" t="s">
        <v>1286</v>
      </c>
      <c r="L284" s="8" t="str">
        <f aca="false">"https://www.openstreetmap.org/?mlat="&amp;MID(A284,1,9)&amp;"&amp;mlon="&amp;MID(B284,1,8)&amp;"#map=18/"&amp;MID(A284,1,9)&amp;"/"&amp;MID(B284,1,8)</f>
        <v>https://www.openstreetmap.org/?mlat=53.070715&amp;mlon=8.959649#map=18/53.070715/8.959649</v>
      </c>
      <c r="M284" s="8" t="str">
        <f aca="false">"https://opentopomap.org/#marker=17/"&amp;MID(A284,1,9)&amp;"/"&amp;MID(B284,1,8)</f>
        <v>https://opentopomap.org/#marker=17/53.070715/8.959649</v>
      </c>
    </row>
    <row r="285" customFormat="false" ht="14.15" hidden="false" customHeight="true" outlineLevel="0" collapsed="false">
      <c r="A285" s="7" t="s">
        <v>353</v>
      </c>
      <c r="B285" s="7" t="s">
        <v>354</v>
      </c>
      <c r="C285" s="14" t="s">
        <v>355</v>
      </c>
      <c r="D285" s="8" t="str">
        <f aca="false">"Ellen "&amp;F285</f>
        <v>Ellen 24</v>
      </c>
      <c r="E285" s="8" t="str">
        <f aca="false">G285&amp;", "&amp;H285&amp;", "&amp;I285</f>
        <v>Prüser, Hinr., Landmann</v>
      </c>
      <c r="F285" s="15" t="n">
        <v>24</v>
      </c>
      <c r="G285" s="8" t="s">
        <v>359</v>
      </c>
      <c r="H285" s="8" t="s">
        <v>116</v>
      </c>
      <c r="I285" s="8" t="s">
        <v>80</v>
      </c>
      <c r="J285" s="8"/>
      <c r="K285" s="7" t="s">
        <v>358</v>
      </c>
      <c r="L285" s="8" t="str">
        <f aca="false">"https://www.openstreetmap.org/?mlat="&amp;MID(A285,1,9)&amp;"&amp;mlon="&amp;MID(B285,1,8)&amp;"#map=18/"&amp;MID(A285,1,9)&amp;"/"&amp;MID(B285,1,8)</f>
        <v>https://www.openstreetmap.org/?mlat=53.070025&amp;mlon=8.941456#map=18/53.070025/8.941456</v>
      </c>
      <c r="M285" s="8" t="str">
        <f aca="false">"https://opentopomap.org/#marker=17/"&amp;MID(A285,1,9)&amp;"/"&amp;MID(B285,1,8)</f>
        <v>https://opentopomap.org/#marker=17/53.070025/8.941456</v>
      </c>
    </row>
    <row r="286" customFormat="false" ht="14.15" hidden="false" customHeight="true" outlineLevel="0" collapsed="false">
      <c r="A286" s="7" t="s">
        <v>1440</v>
      </c>
      <c r="B286" s="7" t="s">
        <v>1441</v>
      </c>
      <c r="C286" s="14" t="s">
        <v>1442</v>
      </c>
      <c r="D286" s="8" t="str">
        <f aca="false">"Osterholz "&amp;F286</f>
        <v>Osterholz 105</v>
      </c>
      <c r="E286" s="8" t="str">
        <f aca="false">G286&amp;", "&amp;H286&amp;", "&amp;I286</f>
        <v>Puls, Alb., Wirt</v>
      </c>
      <c r="F286" s="15" t="n">
        <v>105</v>
      </c>
      <c r="G286" s="8" t="s">
        <v>795</v>
      </c>
      <c r="H286" s="8" t="s">
        <v>433</v>
      </c>
      <c r="I286" s="8" t="s">
        <v>484</v>
      </c>
      <c r="J286" s="8"/>
      <c r="K286" s="7" t="s">
        <v>1443</v>
      </c>
      <c r="L286" s="8" t="str">
        <f aca="false">"https://www.openstreetmap.org/?mlat="&amp;MID(A286,1,9)&amp;"&amp;mlon="&amp;MID(B286,1,8)&amp;"#map=18/"&amp;MID(A286,1,9)&amp;"/"&amp;MID(B286,1,8)</f>
        <v>https://www.openstreetmap.org/?mlat=53.05886&amp;mlon=8.93683#map=18/53.05886/8.93683</v>
      </c>
      <c r="M286" s="8" t="str">
        <f aca="false">"https://opentopomap.org/#marker=17/"&amp;MID(A286,1,9)&amp;"/"&amp;MID(B286,1,8)</f>
        <v>https://opentopomap.org/#marker=17/53.05886/8.93683</v>
      </c>
    </row>
    <row r="287" customFormat="false" ht="14.15" hidden="false" customHeight="true" outlineLevel="0" collapsed="false">
      <c r="A287" s="7" t="s">
        <v>792</v>
      </c>
      <c r="B287" s="7" t="s">
        <v>793</v>
      </c>
      <c r="C287" s="14" t="s">
        <v>794</v>
      </c>
      <c r="D287" s="8" t="str">
        <f aca="false">"Ellen "&amp;F287</f>
        <v>Ellen 86</v>
      </c>
      <c r="E287" s="8" t="str">
        <f aca="false">G287&amp;", "&amp;H287&amp;", "&amp;I287</f>
        <v>Puls, Albert, Tischler</v>
      </c>
      <c r="F287" s="15" t="n">
        <v>86</v>
      </c>
      <c r="G287" s="8" t="s">
        <v>795</v>
      </c>
      <c r="H287" s="8" t="s">
        <v>288</v>
      </c>
      <c r="I287" s="8" t="s">
        <v>351</v>
      </c>
      <c r="J287" s="8"/>
      <c r="K287" s="7" t="s">
        <v>796</v>
      </c>
      <c r="L287" s="8" t="str">
        <f aca="false">"https://www.openstreetmap.org/?mlat="&amp;MID(A287,1,9)&amp;"&amp;mlon="&amp;MID(B287,1,8)&amp;"#map=18/"&amp;MID(A287,1,9)&amp;"/"&amp;MID(B287,1,8)</f>
        <v>https://www.openstreetmap.org/?mlat=53.05989&amp;mlon=8.95033#map=18/53.05989/8.95033</v>
      </c>
      <c r="M287" s="8" t="str">
        <f aca="false">"https://opentopomap.org/#marker=17/"&amp;MID(A287,1,9)&amp;"/"&amp;MID(B287,1,8)</f>
        <v>https://opentopomap.org/#marker=17/53.05989/8.95033</v>
      </c>
    </row>
    <row r="288" customFormat="false" ht="14.15" hidden="false" customHeight="true" outlineLevel="0" collapsed="false">
      <c r="A288" s="7" t="s">
        <v>928</v>
      </c>
      <c r="B288" s="7" t="s">
        <v>929</v>
      </c>
      <c r="C288" s="14" t="s">
        <v>930</v>
      </c>
      <c r="D288" s="8" t="str">
        <f aca="false">"Osterholz "&amp;F288</f>
        <v>Osterholz 14</v>
      </c>
      <c r="E288" s="8" t="str">
        <f aca="false">G288&amp;", "&amp;H288&amp;", "&amp;I288</f>
        <v>Puvogel, Hinr., Arbeiter</v>
      </c>
      <c r="F288" s="15" t="n">
        <v>14</v>
      </c>
      <c r="G288" s="8" t="s">
        <v>931</v>
      </c>
      <c r="H288" s="8" t="s">
        <v>116</v>
      </c>
      <c r="I288" s="8" t="s">
        <v>124</v>
      </c>
      <c r="J288" s="8"/>
      <c r="K288" s="7" t="s">
        <v>932</v>
      </c>
      <c r="L288" s="8" t="str">
        <f aca="false">"https://www.openstreetmap.org/?mlat="&amp;MID(A288,1,9)&amp;"&amp;mlon="&amp;MID(B288,1,8)&amp;"#map=18/"&amp;MID(A288,1,9)&amp;"/"&amp;MID(B288,1,8)</f>
        <v>https://www.openstreetmap.org/?mlat=53.05776&amp;mlon=8.93055#map=18/53.05776/8.93055</v>
      </c>
      <c r="M288" s="8" t="str">
        <f aca="false">"https://opentopomap.org/#marker=17/"&amp;MID(A288,1,9)&amp;"/"&amp;MID(B288,1,8)</f>
        <v>https://opentopomap.org/#marker=17/53.05776/8.93055</v>
      </c>
    </row>
    <row r="289" customFormat="false" ht="14.15" hidden="false" customHeight="true" outlineLevel="0" collapsed="false">
      <c r="A289" s="7" t="s">
        <v>861</v>
      </c>
      <c r="B289" s="7" t="s">
        <v>862</v>
      </c>
      <c r="C289" s="14" t="s">
        <v>863</v>
      </c>
      <c r="D289" s="8" t="str">
        <f aca="false">"Osterholz "&amp;F289</f>
        <v>Osterholz 3c</v>
      </c>
      <c r="E289" s="8" t="str">
        <f aca="false">G289&amp;", "&amp;H289&amp;", "&amp;I289</f>
        <v>Rauer, Joh., Zigarrensortierer</v>
      </c>
      <c r="F289" s="15" t="s">
        <v>864</v>
      </c>
      <c r="G289" s="8" t="s">
        <v>865</v>
      </c>
      <c r="H289" s="8" t="s">
        <v>79</v>
      </c>
      <c r="I289" s="8" t="s">
        <v>494</v>
      </c>
      <c r="J289" s="8"/>
      <c r="K289" s="7" t="s">
        <v>866</v>
      </c>
      <c r="L289" s="8" t="str">
        <f aca="false">"https://www.openstreetmap.org/?mlat="&amp;MID(A289,1,9)&amp;"&amp;mlon="&amp;MID(B289,1,8)&amp;"#map=18/"&amp;MID(A289,1,9)&amp;"/"&amp;MID(B289,1,8)</f>
        <v>https://www.openstreetmap.org/?mlat=53.059403&amp;mlon=8.9155#map=18/53.059403/8.9155</v>
      </c>
      <c r="M289" s="8" t="str">
        <f aca="false">"https://opentopomap.org/#marker=17/"&amp;MID(A289,1,9)&amp;"/"&amp;MID(B289,1,8)</f>
        <v>https://opentopomap.org/#marker=17/53.059403/8.9155</v>
      </c>
    </row>
    <row r="290" customFormat="false" ht="14.15" hidden="false" customHeight="true" outlineLevel="0" collapsed="false">
      <c r="A290" s="7" t="s">
        <v>797</v>
      </c>
      <c r="B290" s="7" t="s">
        <v>798</v>
      </c>
      <c r="C290" s="14" t="s">
        <v>799</v>
      </c>
      <c r="D290" s="8" t="str">
        <f aca="false">"Ellen "&amp;F290</f>
        <v>Ellen 87</v>
      </c>
      <c r="E290" s="8" t="str">
        <f aca="false">G290&amp;", "&amp;H290&amp;", "&amp;I290</f>
        <v>Rethmann, Friedr., Arbeiter</v>
      </c>
      <c r="F290" s="15" t="n">
        <v>87</v>
      </c>
      <c r="G290" s="8" t="s">
        <v>800</v>
      </c>
      <c r="H290" s="8" t="s">
        <v>365</v>
      </c>
      <c r="I290" s="8" t="s">
        <v>124</v>
      </c>
      <c r="J290" s="8"/>
      <c r="K290" s="7" t="s">
        <v>801</v>
      </c>
      <c r="L290" s="8" t="str">
        <f aca="false">"https://www.openstreetmap.org/?mlat="&amp;MID(A290,1,9)&amp;"&amp;mlon="&amp;MID(B290,1,8)&amp;"#map=18/"&amp;MID(A290,1,9)&amp;"/"&amp;MID(B290,1,8)</f>
        <v>https://www.openstreetmap.org/?mlat=53.05966&amp;mlon=8.95042#map=18/53.05966/8.95042</v>
      </c>
      <c r="M290" s="8" t="str">
        <f aca="false">"https://opentopomap.org/#marker=17/"&amp;MID(A290,1,9)&amp;"/"&amp;MID(B290,1,8)</f>
        <v>https://opentopomap.org/#marker=17/53.05966/8.95042</v>
      </c>
    </row>
    <row r="291" customFormat="false" ht="14.15" hidden="false" customHeight="true" outlineLevel="0" collapsed="false">
      <c r="A291" s="7" t="s">
        <v>1097</v>
      </c>
      <c r="B291" s="7" t="s">
        <v>1098</v>
      </c>
      <c r="C291" s="14" t="s">
        <v>1099</v>
      </c>
      <c r="D291" s="8" t="str">
        <f aca="false">"Osterholz "&amp;F291</f>
        <v>Osterholz 41</v>
      </c>
      <c r="E291" s="8" t="str">
        <f aca="false">G291&amp;", "&amp;H291&amp;", "&amp;I291</f>
        <v>Rieks, Arthur, Lehrer</v>
      </c>
      <c r="F291" s="15" t="n">
        <v>41</v>
      </c>
      <c r="G291" s="8" t="s">
        <v>1101</v>
      </c>
      <c r="H291" s="8" t="s">
        <v>1102</v>
      </c>
      <c r="I291" s="8" t="s">
        <v>575</v>
      </c>
      <c r="J291" s="8"/>
      <c r="K291" s="7" t="s">
        <v>1100</v>
      </c>
      <c r="L291" s="8" t="str">
        <f aca="false">"https://www.openstreetmap.org/?mlat="&amp;MID(A291,1,9)&amp;"&amp;mlon="&amp;MID(B291,1,8)&amp;"#map=18/"&amp;MID(A291,1,9)&amp;"/"&amp;MID(B291,1,8)</f>
        <v>https://www.openstreetmap.org/?mlat=53.05474&amp;mlon=8.94634#map=18/53.05474/8.94634</v>
      </c>
      <c r="M291" s="8" t="str">
        <f aca="false">"https://opentopomap.org/#marker=17/"&amp;MID(A291,1,9)&amp;"/"&amp;MID(B291,1,8)</f>
        <v>https://opentopomap.org/#marker=17/53.05474/8.94634</v>
      </c>
    </row>
    <row r="292" customFormat="false" ht="14.15" hidden="false" customHeight="true" outlineLevel="0" collapsed="false">
      <c r="A292" s="7" t="s">
        <v>823</v>
      </c>
      <c r="B292" s="7" t="s">
        <v>922</v>
      </c>
      <c r="C292" s="14" t="s">
        <v>923</v>
      </c>
      <c r="D292" s="8" t="str">
        <f aca="false">"Osterholz "&amp;F292</f>
        <v>Osterholz 13</v>
      </c>
      <c r="E292" s="8" t="str">
        <f aca="false">G292&amp;", "&amp;H292&amp;", "&amp;I292</f>
        <v>Rodewald, Aug., Wirt</v>
      </c>
      <c r="F292" s="15" t="n">
        <v>13</v>
      </c>
      <c r="G292" s="8" t="s">
        <v>927</v>
      </c>
      <c r="H292" s="8" t="s">
        <v>93</v>
      </c>
      <c r="I292" s="8" t="s">
        <v>484</v>
      </c>
      <c r="J292" s="8"/>
      <c r="K292" s="7" t="s">
        <v>926</v>
      </c>
      <c r="L292" s="8" t="str">
        <f aca="false">"https://www.openstreetmap.org/?mlat="&amp;MID(A292,1,9)&amp;"&amp;mlon="&amp;MID(B292,1,8)&amp;"#map=18/"&amp;MID(A292,1,9)&amp;"/"&amp;MID(B292,1,8)</f>
        <v>https://www.openstreetmap.org/?mlat=53.05882&amp;mlon=8.93072#map=18/53.05882/8.93072</v>
      </c>
      <c r="M292" s="8" t="str">
        <f aca="false">"https://opentopomap.org/#marker=17/"&amp;MID(A292,1,9)&amp;"/"&amp;MID(B292,1,8)</f>
        <v>https://opentopomap.org/#marker=17/53.05882/8.93072</v>
      </c>
    </row>
    <row r="293" customFormat="false" ht="14.15" hidden="false" customHeight="true" outlineLevel="0" collapsed="false">
      <c r="A293" s="7" t="s">
        <v>1738</v>
      </c>
      <c r="B293" s="7" t="s">
        <v>1739</v>
      </c>
      <c r="C293" s="14" t="s">
        <v>1740</v>
      </c>
      <c r="D293" s="8" t="str">
        <f aca="false">"Schevemoor "&amp;F293</f>
        <v>Schevemoor 15p</v>
      </c>
      <c r="E293" s="8" t="str">
        <f aca="false">G293&amp;", "&amp;H293&amp;", "&amp;I293</f>
        <v>Rohlfs, Joh., Arbeiter</v>
      </c>
      <c r="F293" s="15" t="s">
        <v>1741</v>
      </c>
      <c r="G293" s="8" t="s">
        <v>1742</v>
      </c>
      <c r="H293" s="8" t="s">
        <v>79</v>
      </c>
      <c r="I293" s="8" t="s">
        <v>124</v>
      </c>
      <c r="J293" s="8"/>
      <c r="K293" s="7" t="s">
        <v>1743</v>
      </c>
      <c r="L293" s="8" t="str">
        <f aca="false">"https://www.openstreetmap.org/?mlat="&amp;MID(A293,1,9)&amp;"&amp;mlon="&amp;MID(B293,1,8)&amp;"#map=18/"&amp;MID(A293,1,9)&amp;"/"&amp;MID(B293,1,8)</f>
        <v>https://www.openstreetmap.org/?mlat=53.07559&amp;mlon=8.94734#map=18/53.07559/8.94734</v>
      </c>
      <c r="M293" s="8" t="str">
        <f aca="false">"https://opentopomap.org/#marker=17/"&amp;MID(A293,1,9)&amp;"/"&amp;MID(B293,1,8)</f>
        <v>https://opentopomap.org/#marker=17/53.07559/8.94734</v>
      </c>
    </row>
    <row r="294" customFormat="false" ht="14.15" hidden="false" customHeight="true" outlineLevel="0" collapsed="false">
      <c r="A294" s="7" t="s">
        <v>496</v>
      </c>
      <c r="B294" s="7" t="s">
        <v>497</v>
      </c>
      <c r="C294" s="14" t="s">
        <v>498</v>
      </c>
      <c r="D294" s="8" t="str">
        <f aca="false">"Ellen "&amp;F294</f>
        <v>Ellen 40a</v>
      </c>
      <c r="E294" s="8" t="str">
        <f aca="false">G294&amp;", "&amp;H294&amp;", "&amp;I294</f>
        <v>Rohlwink, Karl, Arbeiter</v>
      </c>
      <c r="F294" s="15" t="s">
        <v>499</v>
      </c>
      <c r="G294" s="8" t="s">
        <v>500</v>
      </c>
      <c r="H294" s="8" t="s">
        <v>138</v>
      </c>
      <c r="I294" s="8" t="s">
        <v>124</v>
      </c>
      <c r="J294" s="8"/>
      <c r="K294" s="7" t="s">
        <v>501</v>
      </c>
      <c r="L294" s="8" t="str">
        <f aca="false">"https://www.openstreetmap.org/?mlat="&amp;MID(A294,1,9)&amp;"&amp;mlon="&amp;MID(B294,1,8)&amp;"#map=18/"&amp;MID(A294,1,9)&amp;"/"&amp;MID(B294,1,8)</f>
        <v>https://www.openstreetmap.org/?mlat=53.072313&amp;mlon=8.93693#map=18/53.072313/8.93693</v>
      </c>
      <c r="M294" s="8" t="str">
        <f aca="false">"https://opentopomap.org/#marker=17/"&amp;MID(A294,1,9)&amp;"/"&amp;MID(B294,1,8)</f>
        <v>https://opentopomap.org/#marker=17/53.072313/8.93693</v>
      </c>
    </row>
    <row r="295" customFormat="false" ht="14.15" hidden="false" customHeight="true" outlineLevel="0" collapsed="false">
      <c r="A295" s="7" t="s">
        <v>1397</v>
      </c>
      <c r="B295" s="7" t="s">
        <v>1398</v>
      </c>
      <c r="C295" s="14" t="s">
        <v>1399</v>
      </c>
      <c r="D295" s="8" t="str">
        <f aca="false">"Osterholz "&amp;F295</f>
        <v>Osterholz 102</v>
      </c>
      <c r="E295" s="8" t="str">
        <f aca="false">G295&amp;", "&amp;H295&amp;", "&amp;I295</f>
        <v>Romel, Christ., Schuhmacher</v>
      </c>
      <c r="F295" s="15" t="n">
        <v>102</v>
      </c>
      <c r="G295" s="8" t="s">
        <v>1400</v>
      </c>
      <c r="H295" s="8" t="s">
        <v>350</v>
      </c>
      <c r="I295" s="8" t="s">
        <v>1057</v>
      </c>
      <c r="J295" s="8"/>
      <c r="K295" s="7" t="s">
        <v>1401</v>
      </c>
      <c r="L295" s="8" t="str">
        <f aca="false">"https://www.openstreetmap.org/?mlat="&amp;MID(A295,1,9)&amp;"&amp;mlon="&amp;MID(B295,1,8)&amp;"#map=18/"&amp;MID(A295,1,9)&amp;"/"&amp;MID(B295,1,8)</f>
        <v>https://www.openstreetmap.org/?mlat=53.05836&amp;mlon=8.94407#map=18/53.05836/8.94407</v>
      </c>
      <c r="M295" s="8" t="str">
        <f aca="false">"https://opentopomap.org/#marker=17/"&amp;MID(A295,1,9)&amp;"/"&amp;MID(B295,1,8)</f>
        <v>https://opentopomap.org/#marker=17/53.05836/8.94407</v>
      </c>
    </row>
    <row r="296" customFormat="false" ht="14.15" hidden="false" customHeight="true" outlineLevel="0" collapsed="false">
      <c r="A296" s="7" t="s">
        <v>1331</v>
      </c>
      <c r="B296" s="7" t="s">
        <v>1332</v>
      </c>
      <c r="C296" s="14" t="s">
        <v>1333</v>
      </c>
      <c r="D296" s="8" t="str">
        <f aca="false">"Osterholz "&amp;F296</f>
        <v>Osterholz 92</v>
      </c>
      <c r="E296" s="8" t="str">
        <f aca="false">G296&amp;", "&amp;H296&amp;", "&amp;I296</f>
        <v>Roschen, Arend, Arbeiter</v>
      </c>
      <c r="F296" s="15" t="n">
        <v>92</v>
      </c>
      <c r="G296" s="8" t="s">
        <v>1334</v>
      </c>
      <c r="H296" s="8" t="s">
        <v>457</v>
      </c>
      <c r="I296" s="8" t="s">
        <v>124</v>
      </c>
      <c r="J296" s="8"/>
      <c r="K296" s="7" t="s">
        <v>1335</v>
      </c>
      <c r="L296" s="8" t="str">
        <f aca="false">"https://www.openstreetmap.org/?mlat="&amp;MID(A296,1,9)&amp;"&amp;mlon="&amp;MID(B296,1,8)&amp;"#map=18/"&amp;MID(A296,1,9)&amp;"/"&amp;MID(B296,1,8)</f>
        <v>https://www.openstreetmap.org/?mlat=53.06769&amp;mlon=8.954774#map=18/53.06769/8.954774</v>
      </c>
      <c r="M296" s="8" t="str">
        <f aca="false">"https://opentopomap.org/#marker=17/"&amp;MID(A296,1,9)&amp;"/"&amp;MID(B296,1,8)</f>
        <v>https://opentopomap.org/#marker=17/53.06769/8.954774</v>
      </c>
    </row>
    <row r="297" customFormat="false" ht="14.15" hidden="false" customHeight="true" outlineLevel="0" collapsed="false">
      <c r="A297" s="7" t="s">
        <v>1754</v>
      </c>
      <c r="B297" s="7" t="s">
        <v>1755</v>
      </c>
      <c r="C297" s="14" t="s">
        <v>1756</v>
      </c>
      <c r="D297" s="8" t="str">
        <f aca="false">"Schevemoor "&amp;F297</f>
        <v>Schevemoor 15s</v>
      </c>
      <c r="E297" s="8" t="str">
        <f aca="false">G297&amp;", "&amp;H297&amp;", "&amp;I297</f>
        <v>Roschen, Joh., Pensionär</v>
      </c>
      <c r="F297" s="15" t="s">
        <v>1757</v>
      </c>
      <c r="G297" s="8" t="s">
        <v>1334</v>
      </c>
      <c r="H297" s="8" t="s">
        <v>79</v>
      </c>
      <c r="I297" s="8" t="s">
        <v>1758</v>
      </c>
      <c r="J297" s="8"/>
      <c r="K297" s="7" t="s">
        <v>1759</v>
      </c>
      <c r="L297" s="8" t="str">
        <f aca="false">"https://www.openstreetmap.org/?mlat="&amp;MID(A297,1,9)&amp;"&amp;mlon="&amp;MID(B297,1,8)&amp;"#map=18/"&amp;MID(A297,1,9)&amp;"/"&amp;MID(B297,1,8)</f>
        <v>https://www.openstreetmap.org/?mlat=53.07573&amp;mlon=8.94717#map=18/53.07573/8.94717</v>
      </c>
      <c r="M297" s="8" t="str">
        <f aca="false">"https://opentopomap.org/#marker=17/"&amp;MID(A297,1,9)&amp;"/"&amp;MID(B297,1,8)</f>
        <v>https://opentopomap.org/#marker=17/53.07573/8.94717</v>
      </c>
    </row>
    <row r="298" customFormat="false" ht="14.15" hidden="false" customHeight="true" outlineLevel="0" collapsed="false">
      <c r="A298" s="7" t="s">
        <v>146</v>
      </c>
      <c r="B298" s="7" t="s">
        <v>147</v>
      </c>
      <c r="C298" s="14" t="s">
        <v>148</v>
      </c>
      <c r="D298" s="8" t="str">
        <f aca="false">"Ellen "&amp;F298</f>
        <v>Ellen 1m</v>
      </c>
      <c r="E298" s="8" t="str">
        <f aca="false">G298&amp;", "&amp;H298&amp;", "&amp;I298&amp;", Ehefr.: "&amp;J298</f>
        <v>Roselins, Heinr., Arbeiter, Ehefr.: Hebamme</v>
      </c>
      <c r="F298" s="15" t="s">
        <v>149</v>
      </c>
      <c r="G298" s="8" t="s">
        <v>150</v>
      </c>
      <c r="H298" s="8" t="s">
        <v>108</v>
      </c>
      <c r="I298" s="8" t="s">
        <v>124</v>
      </c>
      <c r="J298" s="8" t="s">
        <v>151</v>
      </c>
      <c r="K298" s="7" t="s">
        <v>152</v>
      </c>
      <c r="L298" s="8" t="str">
        <f aca="false">"https://www.openstreetmap.org/?mlat="&amp;MID(A298,1,9)&amp;"&amp;mlon="&amp;MID(B298,1,8)&amp;"#map=18/"&amp;MID(A298,1,9)&amp;"/"&amp;MID(B298,1,8)</f>
        <v>https://www.openstreetmap.org/?mlat=53.062547&amp;mlon=8.928495#map=18/53.062547/8.928495</v>
      </c>
      <c r="M298" s="8" t="str">
        <f aca="false">"https://opentopomap.org/#marker=17/"&amp;MID(A298,1,9)&amp;"/"&amp;MID(B298,1,8)</f>
        <v>https://opentopomap.org/#marker=17/53.062547/8.928495</v>
      </c>
    </row>
    <row r="299" customFormat="false" ht="14.15" hidden="false" customHeight="true" outlineLevel="0" collapsed="false">
      <c r="A299" s="7" t="s">
        <v>1169</v>
      </c>
      <c r="B299" s="7" t="s">
        <v>1170</v>
      </c>
      <c r="C299" s="14" t="s">
        <v>1171</v>
      </c>
      <c r="D299" s="8" t="str">
        <f aca="false">"Osterholz "&amp;F299</f>
        <v>Osterholz 63</v>
      </c>
      <c r="E299" s="8" t="str">
        <f aca="false">G299&amp;", "&amp;H299&amp;", "&amp;I299</f>
        <v>Rosenbrock, Brüne, Landmann</v>
      </c>
      <c r="F299" s="15" t="n">
        <v>63</v>
      </c>
      <c r="G299" s="8" t="s">
        <v>1172</v>
      </c>
      <c r="H299" s="8" t="s">
        <v>1173</v>
      </c>
      <c r="I299" s="8" t="s">
        <v>80</v>
      </c>
      <c r="J299" s="8"/>
      <c r="K299" s="7" t="s">
        <v>1174</v>
      </c>
      <c r="L299" s="8" t="str">
        <f aca="false">"https://www.openstreetmap.org/?mlat="&amp;MID(A299,1,9)&amp;"&amp;mlon="&amp;MID(B299,1,8)&amp;"#map=18/"&amp;MID(A299,1,9)&amp;"/"&amp;MID(B299,1,8)</f>
        <v>https://www.openstreetmap.org/?mlat=53.05709&amp;mlon=8.962384#map=18/53.05709/8.962384</v>
      </c>
      <c r="M299" s="8" t="str">
        <f aca="false">"https://opentopomap.org/#marker=17/"&amp;MID(A299,1,9)&amp;"/"&amp;MID(B299,1,8)</f>
        <v>https://opentopomap.org/#marker=17/53.05709/8.962384</v>
      </c>
    </row>
    <row r="300" customFormat="false" ht="14.15" hidden="false" customHeight="true" outlineLevel="0" collapsed="false">
      <c r="A300" s="7" t="s">
        <v>466</v>
      </c>
      <c r="B300" s="7" t="s">
        <v>467</v>
      </c>
      <c r="C300" s="14" t="s">
        <v>468</v>
      </c>
      <c r="D300" s="8" t="str">
        <f aca="false">"Ellen "&amp;F300</f>
        <v>Ellen 37g</v>
      </c>
      <c r="E300" s="8" t="str">
        <f aca="false">G300&amp;", "&amp;H300&amp;", "&amp;I300</f>
        <v>Rotermund, Diedr., Zimmermann</v>
      </c>
      <c r="F300" s="15" t="s">
        <v>469</v>
      </c>
      <c r="G300" s="8" t="s">
        <v>167</v>
      </c>
      <c r="H300" s="8" t="s">
        <v>123</v>
      </c>
      <c r="I300" s="8" t="s">
        <v>317</v>
      </c>
      <c r="J300" s="8"/>
      <c r="K300" s="7" t="s">
        <v>470</v>
      </c>
      <c r="L300" s="8" t="str">
        <f aca="false">"https://www.openstreetmap.org/?mlat="&amp;MID(A300,1,9)&amp;"&amp;mlon="&amp;MID(B300,1,8)&amp;"#map=18/"&amp;MID(A300,1,9)&amp;"/"&amp;MID(B300,1,8)</f>
        <v>https://www.openstreetmap.org/?mlat=53.07117&amp;mlon=8.93853#map=18/53.07117/8.93853</v>
      </c>
      <c r="M300" s="8" t="str">
        <f aca="false">"https://opentopomap.org/#marker=17/"&amp;MID(A300,1,9)&amp;"/"&amp;MID(B300,1,8)</f>
        <v>https://opentopomap.org/#marker=17/53.07117/8.93853</v>
      </c>
    </row>
    <row r="301" customFormat="false" ht="14.15" hidden="false" customHeight="true" outlineLevel="0" collapsed="false">
      <c r="A301" s="7" t="s">
        <v>1682</v>
      </c>
      <c r="B301" s="7" t="s">
        <v>1683</v>
      </c>
      <c r="C301" s="14" t="s">
        <v>1684</v>
      </c>
      <c r="D301" s="8" t="str">
        <f aca="false">"Schevemoor "&amp;F301</f>
        <v>Schevemoor 15e</v>
      </c>
      <c r="E301" s="8" t="str">
        <f aca="false">G301&amp;", "&amp;H301&amp;", "&amp;I301</f>
        <v>Rotermund, Georg, Arbeiter</v>
      </c>
      <c r="F301" s="15" t="s">
        <v>1685</v>
      </c>
      <c r="G301" s="8" t="s">
        <v>167</v>
      </c>
      <c r="H301" s="8" t="s">
        <v>218</v>
      </c>
      <c r="I301" s="8" t="s">
        <v>124</v>
      </c>
      <c r="J301" s="8"/>
      <c r="K301" s="7" t="s">
        <v>1686</v>
      </c>
      <c r="L301" s="8" t="str">
        <f aca="false">"https://www.openstreetmap.org/?mlat="&amp;MID(A301,1,9)&amp;"&amp;mlon="&amp;MID(B301,1,8)&amp;"#map=18/"&amp;MID(A301,1,9)&amp;"/"&amp;MID(B301,1,8)</f>
        <v>https://www.openstreetmap.org/?mlat=53.07546&amp;mlon=8.94803#map=18/53.07546/8.94803</v>
      </c>
      <c r="M301" s="8" t="str">
        <f aca="false">"https://opentopomap.org/#marker=17/"&amp;MID(A301,1,9)&amp;"/"&amp;MID(B301,1,8)</f>
        <v>https://opentopomap.org/#marker=17/53.07546/8.94803</v>
      </c>
    </row>
    <row r="302" customFormat="false" ht="14.15" hidden="false" customHeight="true" outlineLevel="0" collapsed="false">
      <c r="A302" s="7" t="s">
        <v>164</v>
      </c>
      <c r="B302" s="7" t="s">
        <v>165</v>
      </c>
      <c r="C302" s="14" t="s">
        <v>166</v>
      </c>
      <c r="D302" s="8" t="str">
        <f aca="false">"Ellen "&amp;F302</f>
        <v>Ellen 4</v>
      </c>
      <c r="E302" s="8" t="str">
        <f aca="false">G302&amp;", "&amp;H302&amp;", "&amp;I302</f>
        <v>Rotermund, Heinrich, Arbeiter</v>
      </c>
      <c r="F302" s="15" t="n">
        <v>4</v>
      </c>
      <c r="G302" s="8" t="s">
        <v>167</v>
      </c>
      <c r="H302" s="8" t="s">
        <v>168</v>
      </c>
      <c r="I302" s="8" t="s">
        <v>124</v>
      </c>
      <c r="J302" s="8"/>
      <c r="K302" s="7" t="s">
        <v>169</v>
      </c>
      <c r="L302" s="8" t="str">
        <f aca="false">"https://www.openstreetmap.org/?mlat="&amp;MID(A302,1,9)&amp;"&amp;mlon="&amp;MID(B302,1,8)&amp;"#map=18/"&amp;MID(A302,1,9)&amp;"/"&amp;MID(B302,1,8)</f>
        <v>https://www.openstreetmap.org/?mlat=53.062322&amp;mlon=8.931311#map=18/53.062322/8.931311</v>
      </c>
      <c r="M302" s="8" t="str">
        <f aca="false">"https://opentopomap.org/#marker=17/"&amp;MID(A302,1,9)&amp;"/"&amp;MID(B302,1,8)</f>
        <v>https://opentopomap.org/#marker=17/53.062322/8.931311</v>
      </c>
    </row>
    <row r="303" customFormat="false" ht="14.15" hidden="false" customHeight="true" outlineLevel="0" collapsed="false">
      <c r="A303" s="7" t="s">
        <v>1666</v>
      </c>
      <c r="B303" s="7" t="s">
        <v>1744</v>
      </c>
      <c r="C303" s="14" t="s">
        <v>1745</v>
      </c>
      <c r="D303" s="8" t="str">
        <f aca="false">"Schevemoor "&amp;F303</f>
        <v>Schevemoor 15q</v>
      </c>
      <c r="E303" s="8" t="str">
        <f aca="false">G303&amp;", "&amp;H303&amp;", "&amp;I303</f>
        <v>Rotermund, Herm., Arbeiter</v>
      </c>
      <c r="F303" s="15" t="s">
        <v>1746</v>
      </c>
      <c r="G303" s="8" t="s">
        <v>167</v>
      </c>
      <c r="H303" s="8" t="s">
        <v>86</v>
      </c>
      <c r="I303" s="8" t="s">
        <v>124</v>
      </c>
      <c r="J303" s="8"/>
      <c r="K303" s="7" t="s">
        <v>1747</v>
      </c>
      <c r="L303" s="8" t="str">
        <f aca="false">"https://www.openstreetmap.org/?mlat="&amp;MID(A303,1,9)&amp;"&amp;mlon="&amp;MID(B303,1,8)&amp;"#map=18/"&amp;MID(A303,1,9)&amp;"/"&amp;MID(B303,1,8)</f>
        <v>https://www.openstreetmap.org/?mlat=53.07564&amp;mlon=8.94729#map=18/53.07564/8.94729</v>
      </c>
      <c r="M303" s="8" t="str">
        <f aca="false">"https://opentopomap.org/#marker=17/"&amp;MID(A303,1,9)&amp;"/"&amp;MID(B303,1,8)</f>
        <v>https://opentopomap.org/#marker=17/53.07564/8.94729</v>
      </c>
    </row>
    <row r="304" customFormat="false" ht="14.15" hidden="false" customHeight="true" outlineLevel="0" collapsed="false">
      <c r="A304" s="7" t="s">
        <v>1021</v>
      </c>
      <c r="B304" s="7" t="s">
        <v>406</v>
      </c>
      <c r="C304" s="14" t="s">
        <v>1022</v>
      </c>
      <c r="D304" s="8" t="str">
        <f aca="false">"Osterholz "&amp;F304</f>
        <v>Osterholz 30</v>
      </c>
      <c r="E304" s="8" t="str">
        <f aca="false">G304&amp;", "&amp;I304</f>
        <v>Rotermund, Arbeiter</v>
      </c>
      <c r="F304" s="15" t="n">
        <v>30</v>
      </c>
      <c r="G304" s="8" t="s">
        <v>167</v>
      </c>
      <c r="H304" s="8"/>
      <c r="I304" s="8" t="s">
        <v>124</v>
      </c>
      <c r="J304" s="8"/>
      <c r="K304" s="7" t="s">
        <v>1023</v>
      </c>
      <c r="L304" s="8" t="str">
        <f aca="false">"https://www.openstreetmap.org/?mlat="&amp;MID(A304,1,9)&amp;"&amp;mlon="&amp;MID(B304,1,8)&amp;"#map=18/"&amp;MID(A304,1,9)&amp;"/"&amp;MID(B304,1,8)</f>
        <v>https://www.openstreetmap.org/?mlat=53.055947&amp;mlon=8.93964#map=18/53.055947/8.93964</v>
      </c>
      <c r="M304" s="8" t="str">
        <f aca="false">"https://opentopomap.org/#marker=17/"&amp;MID(A304,1,9)&amp;"/"&amp;MID(B304,1,8)</f>
        <v>https://opentopomap.org/#marker=17/53.055947/8.93964</v>
      </c>
    </row>
    <row r="305" customFormat="false" ht="14.15" hidden="false" customHeight="true" outlineLevel="0" collapsed="false">
      <c r="A305" s="7" t="s">
        <v>1444</v>
      </c>
      <c r="B305" s="7" t="s">
        <v>1445</v>
      </c>
      <c r="C305" s="14" t="s">
        <v>1446</v>
      </c>
      <c r="D305" s="8" t="str">
        <f aca="false">"Osterholz "&amp;F305</f>
        <v>Osterholz 105a</v>
      </c>
      <c r="E305" s="8" t="str">
        <f aca="false">G305&amp;", "&amp;H305&amp;", "&amp;I305</f>
        <v>Rowohlt, Joh., Arbeiter</v>
      </c>
      <c r="F305" s="15" t="s">
        <v>1447</v>
      </c>
      <c r="G305" s="8" t="s">
        <v>1448</v>
      </c>
      <c r="H305" s="8" t="s">
        <v>79</v>
      </c>
      <c r="I305" s="8" t="s">
        <v>124</v>
      </c>
      <c r="J305" s="8"/>
      <c r="K305" s="7" t="s">
        <v>1449</v>
      </c>
      <c r="L305" s="8" t="str">
        <f aca="false">"https://www.openstreetmap.org/?mlat="&amp;MID(A305,1,9)&amp;"&amp;mlon="&amp;MID(B305,1,8)&amp;"#map=18/"&amp;MID(A305,1,9)&amp;"/"&amp;MID(B305,1,8)</f>
        <v>https://www.openstreetmap.org/?mlat=53.06123&amp;mlon=8.93766#map=18/53.06123/8.93766</v>
      </c>
      <c r="M305" s="8" t="str">
        <f aca="false">"https://opentopomap.org/#marker=17/"&amp;MID(A305,1,9)&amp;"/"&amp;MID(B305,1,8)</f>
        <v>https://opentopomap.org/#marker=17/53.06123/8.93766</v>
      </c>
    </row>
    <row r="306" customFormat="false" ht="14.15" hidden="false" customHeight="true" outlineLevel="0" collapsed="false">
      <c r="A306" s="7" t="s">
        <v>810</v>
      </c>
      <c r="B306" s="7" t="s">
        <v>811</v>
      </c>
      <c r="C306" s="14" t="s">
        <v>812</v>
      </c>
      <c r="D306" s="8" t="str">
        <f aca="false">"Ellen "&amp;F306</f>
        <v>Ellen 90</v>
      </c>
      <c r="E306" s="8" t="str">
        <f aca="false">G306&amp;", "&amp;H306&amp;", "&amp;I306</f>
        <v>Runne, Claus, Schmied</v>
      </c>
      <c r="F306" s="15" t="n">
        <v>90</v>
      </c>
      <c r="G306" s="8" t="s">
        <v>813</v>
      </c>
      <c r="H306" s="8" t="s">
        <v>814</v>
      </c>
      <c r="I306" s="8" t="s">
        <v>815</v>
      </c>
      <c r="J306" s="8"/>
      <c r="K306" s="7" t="s">
        <v>816</v>
      </c>
      <c r="L306" s="8" t="str">
        <f aca="false">"https://www.openstreetmap.org/?mlat="&amp;MID(A306,1,9)&amp;"&amp;mlon="&amp;MID(B306,1,8)&amp;"#map=18/"&amp;MID(A306,1,9)&amp;"/"&amp;MID(B306,1,8)</f>
        <v>https://www.openstreetmap.org/?mlat=53.05865&amp;mlon=8.949527#map=18/53.05865/8.949527</v>
      </c>
      <c r="M306" s="8" t="str">
        <f aca="false">"https://opentopomap.org/#marker=17/"&amp;MID(A306,1,9)&amp;"/"&amp;MID(B306,1,8)</f>
        <v>https://opentopomap.org/#marker=17/53.05865/8.949527</v>
      </c>
    </row>
    <row r="307" customFormat="false" ht="14.15" hidden="false" customHeight="true" outlineLevel="0" collapsed="false">
      <c r="A307" s="7" t="s">
        <v>1159</v>
      </c>
      <c r="B307" s="7" t="s">
        <v>1160</v>
      </c>
      <c r="C307" s="14" t="s">
        <v>1161</v>
      </c>
      <c r="D307" s="8" t="str">
        <f aca="false">"Osterholz "&amp;F307</f>
        <v>Osterholz 56</v>
      </c>
      <c r="E307" s="8" t="str">
        <f aca="false">G307&amp;", "&amp;H307&amp;", "&amp;I307</f>
        <v>Rust, Lür, Krämer</v>
      </c>
      <c r="F307" s="15" t="n">
        <v>56</v>
      </c>
      <c r="G307" s="8" t="s">
        <v>1162</v>
      </c>
      <c r="H307" s="8" t="s">
        <v>464</v>
      </c>
      <c r="I307" s="8" t="s">
        <v>477</v>
      </c>
      <c r="J307" s="8"/>
      <c r="K307" s="7" t="s">
        <v>1163</v>
      </c>
      <c r="L307" s="8" t="str">
        <f aca="false">"https://www.openstreetmap.org/?mlat="&amp;MID(A307,1,9)&amp;"&amp;mlon="&amp;MID(B307,1,8)&amp;"#map=18/"&amp;MID(A307,1,9)&amp;"/"&amp;MID(B307,1,8)</f>
        <v>https://www.openstreetmap.org/?mlat=53.057203&amp;mlon=8.961541#map=18/53.057203/8.961541</v>
      </c>
      <c r="M307" s="8" t="str">
        <f aca="false">"https://opentopomap.org/#marker=17/"&amp;MID(A307,1,9)&amp;"/"&amp;MID(B307,1,8)</f>
        <v>https://opentopomap.org/#marker=17/53.057203/8.961541</v>
      </c>
    </row>
    <row r="308" customFormat="false" ht="14.15" hidden="false" customHeight="true" outlineLevel="0" collapsed="false">
      <c r="A308" s="7" t="s">
        <v>1566</v>
      </c>
      <c r="B308" s="7" t="s">
        <v>1567</v>
      </c>
      <c r="C308" s="14" t="s">
        <v>1568</v>
      </c>
      <c r="D308" s="8" t="str">
        <f aca="false">"Osterholz "&amp;F308</f>
        <v>Osterholz 121</v>
      </c>
      <c r="E308" s="8" t="str">
        <f aca="false">G308&amp;", "&amp;H308&amp;", "&amp;I308</f>
        <v>Saale, Hermann, Tischler</v>
      </c>
      <c r="F308" s="15" t="n">
        <v>121</v>
      </c>
      <c r="G308" s="8" t="s">
        <v>1572</v>
      </c>
      <c r="H308" s="8" t="s">
        <v>409</v>
      </c>
      <c r="I308" s="8" t="s">
        <v>351</v>
      </c>
      <c r="J308" s="8"/>
      <c r="K308" s="7" t="s">
        <v>1571</v>
      </c>
      <c r="L308" s="8" t="str">
        <f aca="false">"https://www.openstreetmap.org/?mlat="&amp;MID(A308,1,9)&amp;"&amp;mlon="&amp;MID(B308,1,8)&amp;"#map=18/"&amp;MID(A308,1,9)&amp;"/"&amp;MID(B308,1,8)</f>
        <v>https://www.openstreetmap.org/?mlat=53.05934&amp;mlon=8.90881#map=18/53.05934/8.90881</v>
      </c>
      <c r="M308" s="8" t="str">
        <f aca="false">"https://opentopomap.org/#marker=17/"&amp;MID(A308,1,9)&amp;"/"&amp;MID(B308,1,8)</f>
        <v>https://opentopomap.org/#marker=17/53.05934/8.90881</v>
      </c>
    </row>
    <row r="309" customFormat="false" ht="14.15" hidden="false" customHeight="true" outlineLevel="0" collapsed="false">
      <c r="A309" s="7" t="s">
        <v>709</v>
      </c>
      <c r="B309" s="7" t="s">
        <v>710</v>
      </c>
      <c r="C309" s="14" t="s">
        <v>711</v>
      </c>
      <c r="D309" s="8" t="str">
        <f aca="false">"Ellen "&amp;F309</f>
        <v>Ellen 72</v>
      </c>
      <c r="E309" s="8" t="str">
        <f aca="false">G309&amp;", "&amp;H309&amp;", "&amp;I309</f>
        <v>Sander, Arend, Zimmermann</v>
      </c>
      <c r="F309" s="15" t="n">
        <v>72</v>
      </c>
      <c r="G309" s="8" t="s">
        <v>712</v>
      </c>
      <c r="H309" s="8" t="s">
        <v>457</v>
      </c>
      <c r="I309" s="8" t="s">
        <v>317</v>
      </c>
      <c r="J309" s="8"/>
      <c r="K309" s="7" t="s">
        <v>713</v>
      </c>
      <c r="L309" s="8" t="str">
        <f aca="false">"https://www.openstreetmap.org/?mlat="&amp;MID(A309,1,9)&amp;"&amp;mlon="&amp;MID(B309,1,8)&amp;"#map=18/"&amp;MID(A309,1,9)&amp;"/"&amp;MID(B309,1,8)</f>
        <v>https://www.openstreetmap.org/?mlat=53.06813&amp;mlon=8.95128#map=18/53.06813/8.95128</v>
      </c>
      <c r="M309" s="8" t="str">
        <f aca="false">"https://opentopomap.org/#marker=17/"&amp;MID(A309,1,9)&amp;"/"&amp;MID(B309,1,8)</f>
        <v>https://opentopomap.org/#marker=17/53.06813/8.95128</v>
      </c>
    </row>
    <row r="310" customFormat="false" ht="14.15" hidden="false" customHeight="true" outlineLevel="0" collapsed="false">
      <c r="A310" s="7" t="s">
        <v>1235</v>
      </c>
      <c r="B310" s="7" t="s">
        <v>1236</v>
      </c>
      <c r="C310" s="14" t="s">
        <v>1237</v>
      </c>
      <c r="D310" s="8" t="str">
        <f aca="false">"Osterholz "&amp;F310</f>
        <v>Osterholz 75d</v>
      </c>
      <c r="E310" s="8" t="str">
        <f aca="false">G310&amp;", "&amp;H310&amp;", "&amp;I310</f>
        <v>Schierenbeck, Hinrich, Bahnwärter</v>
      </c>
      <c r="F310" s="15" t="s">
        <v>1238</v>
      </c>
      <c r="G310" s="8" t="s">
        <v>751</v>
      </c>
      <c r="H310" s="8" t="s">
        <v>389</v>
      </c>
      <c r="I310" s="8" t="s">
        <v>1239</v>
      </c>
      <c r="J310" s="8"/>
      <c r="K310" s="7" t="s">
        <v>1240</v>
      </c>
      <c r="L310" s="8" t="str">
        <f aca="false">"https://www.openstreetmap.org/?mlat="&amp;MID(A310,1,9)&amp;"&amp;mlon="&amp;MID(B310,1,8)&amp;"#map=18/"&amp;MID(A310,1,9)&amp;"/"&amp;MID(B310,1,8)</f>
        <v>https://www.openstreetmap.org/?mlat=53.05745&amp;mlon=8.96105#map=18/53.05745/8.96105</v>
      </c>
      <c r="M310" s="8" t="str">
        <f aca="false">"https://opentopomap.org/#marker=17/"&amp;MID(A310,1,9)&amp;"/"&amp;MID(B310,1,8)</f>
        <v>https://opentopomap.org/#marker=17/53.05745/8.96105</v>
      </c>
    </row>
    <row r="311" customFormat="false" ht="14.15" hidden="false" customHeight="true" outlineLevel="0" collapsed="false">
      <c r="A311" s="7" t="s">
        <v>1312</v>
      </c>
      <c r="B311" s="7" t="s">
        <v>1313</v>
      </c>
      <c r="C311" s="14" t="s">
        <v>1314</v>
      </c>
      <c r="D311" s="8" t="str">
        <f aca="false">"Osterholz "&amp;F311</f>
        <v>Osterholz 88</v>
      </c>
      <c r="E311" s="8" t="str">
        <f aca="false">G311&amp;", "&amp;H311&amp;", "&amp;I311</f>
        <v>Schierenbeck, Joh., Maurer</v>
      </c>
      <c r="F311" s="15" t="n">
        <v>88</v>
      </c>
      <c r="G311" s="8" t="s">
        <v>751</v>
      </c>
      <c r="H311" s="8" t="s">
        <v>79</v>
      </c>
      <c r="I311" s="8" t="s">
        <v>109</v>
      </c>
      <c r="J311" s="8"/>
      <c r="K311" s="7" t="s">
        <v>1316</v>
      </c>
      <c r="L311" s="8" t="str">
        <f aca="false">"https://www.openstreetmap.org/?mlat="&amp;MID(A311,1,9)&amp;"&amp;mlon="&amp;MID(B311,1,8)&amp;"#map=18/"&amp;MID(A311,1,9)&amp;"/"&amp;MID(B311,1,8)</f>
        <v>https://www.openstreetmap.org/?mlat=53.061325&amp;mlon=8.950908#map=18/53.061325/8.950908</v>
      </c>
      <c r="M311" s="8" t="str">
        <f aca="false">"https://opentopomap.org/#marker=17/"&amp;MID(A311,1,9)&amp;"/"&amp;MID(B311,1,8)</f>
        <v>https://opentopomap.org/#marker=17/53.061325/8.950908</v>
      </c>
    </row>
    <row r="312" customFormat="false" ht="14.15" hidden="false" customHeight="true" outlineLevel="0" collapsed="false">
      <c r="A312" s="7" t="s">
        <v>746</v>
      </c>
      <c r="B312" s="7" t="s">
        <v>747</v>
      </c>
      <c r="C312" s="14" t="s">
        <v>748</v>
      </c>
      <c r="D312" s="8" t="str">
        <f aca="false">"Ellen "&amp;F312</f>
        <v>Ellen 77</v>
      </c>
      <c r="E312" s="8" t="str">
        <f aca="false">G312&amp;", "&amp;I312</f>
        <v>Schierenbeck, Wwe.</v>
      </c>
      <c r="F312" s="15" t="n">
        <v>77</v>
      </c>
      <c r="G312" s="8" t="s">
        <v>751</v>
      </c>
      <c r="H312" s="8"/>
      <c r="I312" s="8" t="s">
        <v>94</v>
      </c>
      <c r="J312" s="8"/>
      <c r="K312" s="7" t="s">
        <v>750</v>
      </c>
      <c r="L312" s="8" t="str">
        <f aca="false">"https://www.openstreetmap.org/?mlat="&amp;MID(A312,1,9)&amp;"&amp;mlon="&amp;MID(B312,1,8)&amp;"#map=18/"&amp;MID(A312,1,9)&amp;"/"&amp;MID(B312,1,8)</f>
        <v>https://www.openstreetmap.org/?mlat=53.06191&amp;mlon=8.94704#map=18/53.06191/8.94704</v>
      </c>
      <c r="M312" s="8" t="str">
        <f aca="false">"https://opentopomap.org/#marker=17/"&amp;MID(A312,1,9)&amp;"/"&amp;MID(B312,1,8)</f>
        <v>https://opentopomap.org/#marker=17/53.06191/8.94704</v>
      </c>
    </row>
    <row r="313" customFormat="false" ht="14.15" hidden="false" customHeight="true" outlineLevel="0" collapsed="false">
      <c r="A313" s="7" t="s">
        <v>1391</v>
      </c>
      <c r="B313" s="7" t="s">
        <v>1392</v>
      </c>
      <c r="C313" s="14" t="s">
        <v>1393</v>
      </c>
      <c r="D313" s="8" t="str">
        <f aca="false">"Osterholz "&amp;F313</f>
        <v>Osterholz 101b</v>
      </c>
      <c r="E313" s="8" t="str">
        <f aca="false">G313&amp;", "&amp;H313&amp;", "&amp;I313</f>
        <v>Schierloh, Friedr., Bäcker</v>
      </c>
      <c r="F313" s="15" t="s">
        <v>1394</v>
      </c>
      <c r="G313" s="8" t="s">
        <v>1395</v>
      </c>
      <c r="H313" s="8" t="s">
        <v>365</v>
      </c>
      <c r="I313" s="8" t="s">
        <v>561</v>
      </c>
      <c r="J313" s="8"/>
      <c r="K313" s="7" t="s">
        <v>1396</v>
      </c>
      <c r="L313" s="8" t="str">
        <f aca="false">"https://www.openstreetmap.org/?mlat="&amp;MID(A313,1,9)&amp;"&amp;mlon="&amp;MID(B313,1,8)&amp;"#map=18/"&amp;MID(A313,1,9)&amp;"/"&amp;MID(B313,1,8)</f>
        <v>https://www.openstreetmap.org/?mlat=53.05842&amp;mlon=8.94442#map=18/53.05842/8.94442</v>
      </c>
      <c r="M313" s="8" t="str">
        <f aca="false">"https://opentopomap.org/#marker=17/"&amp;MID(A313,1,9)&amp;"/"&amp;MID(B313,1,8)</f>
        <v>https://opentopomap.org/#marker=17/53.05842/8.94442</v>
      </c>
    </row>
    <row r="314" customFormat="false" ht="14.15" hidden="false" customHeight="true" outlineLevel="0" collapsed="false">
      <c r="A314" s="7" t="s">
        <v>714</v>
      </c>
      <c r="B314" s="7" t="s">
        <v>1327</v>
      </c>
      <c r="C314" s="16" t="s">
        <v>1328</v>
      </c>
      <c r="D314" s="8" t="str">
        <f aca="false">"Osterholz "&amp;F314</f>
        <v>Osterholz 91</v>
      </c>
      <c r="E314" s="8" t="str">
        <f aca="false">G314&amp;", "&amp;H314&amp;", "&amp;I314</f>
        <v>Schlichting, Heinr., Arbeiter</v>
      </c>
      <c r="F314" s="15" t="n">
        <v>91</v>
      </c>
      <c r="G314" s="8" t="s">
        <v>1329</v>
      </c>
      <c r="H314" s="8" t="s">
        <v>108</v>
      </c>
      <c r="I314" s="8" t="s">
        <v>124</v>
      </c>
      <c r="J314" s="8"/>
      <c r="K314" s="7" t="s">
        <v>1330</v>
      </c>
      <c r="L314" s="8" t="str">
        <f aca="false">"https://www.openstreetmap.org/?mlat="&amp;MID(A314,1,9)&amp;"&amp;mlon="&amp;MID(B314,1,8)&amp;"#map=18/"&amp;MID(A314,1,9)&amp;"/"&amp;MID(B314,1,8)</f>
        <v>https://www.openstreetmap.org/?mlat=53.06738&amp;mlon=8.95633#map=18/53.06738/8.95633</v>
      </c>
      <c r="M314" s="8" t="str">
        <f aca="false">"https://opentopomap.org/#marker=17/"&amp;MID(A314,1,9)&amp;"/"&amp;MID(B314,1,8)</f>
        <v>https://opentopomap.org/#marker=17/53.06738/8.95633</v>
      </c>
    </row>
    <row r="315" customFormat="false" ht="14.15" hidden="false" customHeight="true" outlineLevel="0" collapsed="false">
      <c r="A315" s="7" t="s">
        <v>1547</v>
      </c>
      <c r="B315" s="7" t="s">
        <v>1548</v>
      </c>
      <c r="C315" s="16" t="s">
        <v>1549</v>
      </c>
      <c r="D315" s="8" t="str">
        <f aca="false">"Osterholz "&amp;F315</f>
        <v>Osterholz 116</v>
      </c>
      <c r="E315" s="8" t="str">
        <f aca="false">G315&amp;", "&amp;H315&amp;", "&amp;I315</f>
        <v>Schmidt, Carl, Zigarrensortierer</v>
      </c>
      <c r="F315" s="15" t="n">
        <v>116</v>
      </c>
      <c r="G315" s="8" t="s">
        <v>289</v>
      </c>
      <c r="H315" s="8" t="s">
        <v>173</v>
      </c>
      <c r="I315" s="8" t="s">
        <v>494</v>
      </c>
      <c r="J315" s="8"/>
      <c r="K315" s="7" t="s">
        <v>1550</v>
      </c>
      <c r="L315" s="8" t="str">
        <f aca="false">"https://www.openstreetmap.org/?mlat="&amp;MID(A315,1,9)&amp;"&amp;mlon="&amp;MID(B315,1,8)&amp;"#map=18/"&amp;MID(A315,1,9)&amp;"/"&amp;MID(B315,1,8)</f>
        <v>https://www.openstreetmap.org/?mlat=53.05976&amp;mlon=8.91617#map=18/53.05976/8.91617</v>
      </c>
      <c r="M315" s="8" t="str">
        <f aca="false">"https://opentopomap.org/#marker=17/"&amp;MID(A315,1,9)&amp;"/"&amp;MID(B315,1,8)</f>
        <v>https://opentopomap.org/#marker=17/53.05976/8.91617</v>
      </c>
    </row>
    <row r="316" customFormat="false" ht="14.15" hidden="false" customHeight="true" outlineLevel="0" collapsed="false">
      <c r="A316" s="7" t="s">
        <v>274</v>
      </c>
      <c r="B316" s="7" t="s">
        <v>275</v>
      </c>
      <c r="C316" s="14" t="s">
        <v>243</v>
      </c>
      <c r="D316" s="8" t="str">
        <f aca="false">"Ellen "&amp;F316</f>
        <v>Ellen 16</v>
      </c>
      <c r="E316" s="8" t="str">
        <f aca="false">G316&amp;", "&amp;H316&amp;", "&amp;I316</f>
        <v>Schmidt, Georg, Maschinist</v>
      </c>
      <c r="F316" s="15" t="n">
        <v>16</v>
      </c>
      <c r="G316" s="8" t="s">
        <v>289</v>
      </c>
      <c r="H316" s="8" t="s">
        <v>218</v>
      </c>
      <c r="I316" s="8" t="s">
        <v>290</v>
      </c>
      <c r="J316" s="8" t="s">
        <v>246</v>
      </c>
      <c r="K316" s="7" t="s">
        <v>278</v>
      </c>
      <c r="L316" s="8" t="str">
        <f aca="false">"https://www.openstreetmap.org/?mlat="&amp;MID(A316,1,9)&amp;"&amp;mlon="&amp;MID(B316,1,8)&amp;"#map=18/"&amp;MID(A316,1,9)&amp;"/"&amp;MID(B316,1,8)</f>
        <v>https://www.openstreetmap.org/?mlat=53.06522&amp;mlon=8.9355#map=18/53.06522/8.9355</v>
      </c>
      <c r="M316" s="8" t="str">
        <f aca="false">"https://opentopomap.org/#marker=17/"&amp;MID(A316,1,9)&amp;"/"&amp;MID(B316,1,8)</f>
        <v>https://opentopomap.org/#marker=17/53.06522/8.9355</v>
      </c>
    </row>
    <row r="317" customFormat="false" ht="14.15" hidden="false" customHeight="true" outlineLevel="0" collapsed="false">
      <c r="A317" s="7" t="s">
        <v>385</v>
      </c>
      <c r="B317" s="7" t="s">
        <v>386</v>
      </c>
      <c r="C317" s="14" t="s">
        <v>387</v>
      </c>
      <c r="D317" s="8" t="str">
        <f aca="false">"Ellen "&amp;F317</f>
        <v>Ellen 29</v>
      </c>
      <c r="E317" s="8" t="str">
        <f aca="false">G317&amp;", "&amp;H317&amp;", "&amp;I317</f>
        <v>Schnaars, Hinrich, Arbeiter</v>
      </c>
      <c r="F317" s="15" t="n">
        <v>29</v>
      </c>
      <c r="G317" s="8" t="s">
        <v>388</v>
      </c>
      <c r="H317" s="8" t="s">
        <v>389</v>
      </c>
      <c r="I317" s="8" t="s">
        <v>124</v>
      </c>
      <c r="J317" s="8"/>
      <c r="K317" s="7" t="s">
        <v>390</v>
      </c>
      <c r="L317" s="8" t="str">
        <f aca="false">"https://www.openstreetmap.org/?mlat="&amp;MID(A317,1,9)&amp;"&amp;mlon="&amp;MID(B317,1,8)&amp;"#map=18/"&amp;MID(A317,1,9)&amp;"/"&amp;MID(B317,1,8)</f>
        <v>https://www.openstreetmap.org/?mlat=53.07056&amp;mlon=8.94094#map=18/53.07056/8.94094</v>
      </c>
      <c r="M317" s="8" t="str">
        <f aca="false">"https://opentopomap.org/#marker=17/"&amp;MID(A317,1,9)&amp;"/"&amp;MID(B317,1,8)</f>
        <v>https://opentopomap.org/#marker=17/53.07056/8.94094</v>
      </c>
    </row>
    <row r="318" customFormat="false" ht="14.15" hidden="false" customHeight="true" outlineLevel="0" collapsed="false">
      <c r="A318" s="7" t="s">
        <v>1083</v>
      </c>
      <c r="B318" s="7" t="s">
        <v>1084</v>
      </c>
      <c r="C318" s="14" t="s">
        <v>1085</v>
      </c>
      <c r="D318" s="8" t="str">
        <f aca="false">"Osterholz "&amp;F318</f>
        <v>Osterholz 37</v>
      </c>
      <c r="E318" s="8" t="str">
        <f aca="false">G318&amp;", "&amp;H318&amp;", "&amp;I318</f>
        <v>Schnakenberg, Herm., Landmann</v>
      </c>
      <c r="F318" s="15" t="n">
        <v>37</v>
      </c>
      <c r="G318" s="8" t="s">
        <v>1086</v>
      </c>
      <c r="H318" s="8" t="s">
        <v>86</v>
      </c>
      <c r="I318" s="8" t="s">
        <v>80</v>
      </c>
      <c r="J318" s="8"/>
      <c r="K318" s="7" t="s">
        <v>1087</v>
      </c>
      <c r="L318" s="8" t="str">
        <f aca="false">"https://www.openstreetmap.org/?mlat="&amp;MID(A318,1,9)&amp;"&amp;mlon="&amp;MID(B318,1,8)&amp;"#map=18/"&amp;MID(A318,1,9)&amp;"/"&amp;MID(B318,1,8)</f>
        <v>https://www.openstreetmap.org/?mlat=53.05485&amp;mlon=8.94446#map=18/53.05485/8.94446</v>
      </c>
      <c r="M318" s="8" t="str">
        <f aca="false">"https://opentopomap.org/#marker=17/"&amp;MID(A318,1,9)&amp;"/"&amp;MID(B318,1,8)</f>
        <v>https://opentopomap.org/#marker=17/53.05485/8.94446</v>
      </c>
    </row>
    <row r="319" customFormat="false" ht="14.15" hidden="false" customHeight="true" outlineLevel="0" collapsed="false">
      <c r="A319" s="7" t="s">
        <v>1245</v>
      </c>
      <c r="B319" s="7" t="s">
        <v>1246</v>
      </c>
      <c r="C319" s="14" t="s">
        <v>1247</v>
      </c>
      <c r="D319" s="8" t="str">
        <f aca="false">"Osterholz "&amp;F319</f>
        <v>Osterholz 76</v>
      </c>
      <c r="E319" s="8" t="str">
        <f aca="false">G319&amp;", "&amp;H319&amp;", "&amp;I319</f>
        <v>Schnakenberg, Hinr., sen., Landmann</v>
      </c>
      <c r="F319" s="15" t="n">
        <v>76</v>
      </c>
      <c r="G319" s="8" t="s">
        <v>1086</v>
      </c>
      <c r="H319" s="8" t="s">
        <v>1248</v>
      </c>
      <c r="I319" s="8" t="s">
        <v>80</v>
      </c>
      <c r="J319" s="8"/>
      <c r="K319" s="7" t="s">
        <v>1249</v>
      </c>
      <c r="L319" s="8" t="str">
        <f aca="false">"https://www.openstreetmap.org/?mlat="&amp;MID(A319,1,9)&amp;"&amp;mlon="&amp;MID(B319,1,8)&amp;"#map=18/"&amp;MID(A319,1,9)&amp;"/"&amp;MID(B319,1,8)</f>
        <v>https://www.openstreetmap.org/?mlat=53.05791&amp;mlon=8.95988#map=18/53.05791/8.95988</v>
      </c>
      <c r="M319" s="8" t="str">
        <f aca="false">"https://opentopomap.org/#marker=17/"&amp;MID(A319,1,9)&amp;"/"&amp;MID(B319,1,8)</f>
        <v>https://opentopomap.org/#marker=17/53.05791/8.95988</v>
      </c>
    </row>
    <row r="320" customFormat="false" ht="14.15" hidden="false" customHeight="true" outlineLevel="0" collapsed="false">
      <c r="A320" s="7" t="s">
        <v>1245</v>
      </c>
      <c r="B320" s="7" t="s">
        <v>1246</v>
      </c>
      <c r="C320" s="14" t="s">
        <v>1247</v>
      </c>
      <c r="D320" s="8" t="str">
        <f aca="false">"Osterholz "&amp;F320</f>
        <v>Osterholz 76</v>
      </c>
      <c r="E320" s="8" t="str">
        <f aca="false">G320&amp;", "&amp;H320&amp;", "&amp;I320</f>
        <v>Schnakenberg, Hinrich, Landmann</v>
      </c>
      <c r="F320" s="15" t="n">
        <v>76</v>
      </c>
      <c r="G320" s="8" t="s">
        <v>1086</v>
      </c>
      <c r="H320" s="8" t="s">
        <v>389</v>
      </c>
      <c r="I320" s="8" t="s">
        <v>80</v>
      </c>
      <c r="J320" s="8"/>
      <c r="K320" s="7" t="s">
        <v>1249</v>
      </c>
      <c r="L320" s="8" t="str">
        <f aca="false">"https://www.openstreetmap.org/?mlat="&amp;MID(A320,1,9)&amp;"&amp;mlon="&amp;MID(B320,1,8)&amp;"#map=18/"&amp;MID(A320,1,9)&amp;"/"&amp;MID(B320,1,8)</f>
        <v>https://www.openstreetmap.org/?mlat=53.05791&amp;mlon=8.95988#map=18/53.05791/8.95988</v>
      </c>
      <c r="M320" s="8" t="str">
        <f aca="false">"https://opentopomap.org/#marker=17/"&amp;MID(A320,1,9)&amp;"/"&amp;MID(B320,1,8)</f>
        <v>https://opentopomap.org/#marker=17/53.05791/8.95988</v>
      </c>
    </row>
    <row r="321" customFormat="false" ht="14.15" hidden="false" customHeight="true" outlineLevel="0" collapsed="false">
      <c r="A321" s="7" t="s">
        <v>1126</v>
      </c>
      <c r="B321" s="7" t="s">
        <v>1127</v>
      </c>
      <c r="C321" s="14" t="s">
        <v>1128</v>
      </c>
      <c r="D321" s="8" t="str">
        <f aca="false">"Osterholz "&amp;F321</f>
        <v>Osterholz 47</v>
      </c>
      <c r="E321" s="8" t="str">
        <f aca="false">G321&amp;", "&amp;H321&amp;", "&amp;I321</f>
        <v>Schnakenberg, Joh., Landmann</v>
      </c>
      <c r="F321" s="15" t="n">
        <v>47</v>
      </c>
      <c r="G321" s="8" t="s">
        <v>1086</v>
      </c>
      <c r="H321" s="8" t="s">
        <v>79</v>
      </c>
      <c r="I321" s="8" t="s">
        <v>80</v>
      </c>
      <c r="J321" s="8"/>
      <c r="K321" s="7" t="s">
        <v>1129</v>
      </c>
      <c r="L321" s="8" t="str">
        <f aca="false">"https://www.openstreetmap.org/?mlat="&amp;MID(A321,1,9)&amp;"&amp;mlon="&amp;MID(B321,1,8)&amp;"#map=18/"&amp;MID(A321,1,9)&amp;"/"&amp;MID(B321,1,8)</f>
        <v>https://www.openstreetmap.org/?mlat=53.057365&amp;mlon=8.952957#map=18/53.057365/8.952957</v>
      </c>
      <c r="M321" s="8" t="str">
        <f aca="false">"https://opentopomap.org/#marker=17/"&amp;MID(A321,1,9)&amp;"/"&amp;MID(B321,1,8)</f>
        <v>https://opentopomap.org/#marker=17/53.057365/8.952957</v>
      </c>
    </row>
    <row r="322" customFormat="false" ht="14.15" hidden="false" customHeight="true" outlineLevel="0" collapsed="false">
      <c r="A322" s="7" t="s">
        <v>1083</v>
      </c>
      <c r="B322" s="7" t="s">
        <v>1084</v>
      </c>
      <c r="C322" s="14" t="s">
        <v>1085</v>
      </c>
      <c r="D322" s="8" t="str">
        <f aca="false">"Osterholz "&amp;F322</f>
        <v>Osterholz 37</v>
      </c>
      <c r="E322" s="8" t="str">
        <f aca="false">G322&amp;", "&amp;H322&amp;", "&amp;I322</f>
        <v>Schnakenberg, Ric., Wwe.</v>
      </c>
      <c r="F322" s="15" t="n">
        <v>37</v>
      </c>
      <c r="G322" s="8" t="s">
        <v>1086</v>
      </c>
      <c r="H322" s="8" t="s">
        <v>1088</v>
      </c>
      <c r="I322" s="8" t="s">
        <v>94</v>
      </c>
      <c r="J322" s="8"/>
      <c r="K322" s="7" t="s">
        <v>1087</v>
      </c>
      <c r="L322" s="8" t="str">
        <f aca="false">"https://www.openstreetmap.org/?mlat="&amp;MID(A322,1,9)&amp;"&amp;mlon="&amp;MID(B322,1,8)&amp;"#map=18/"&amp;MID(A322,1,9)&amp;"/"&amp;MID(B322,1,8)</f>
        <v>https://www.openstreetmap.org/?mlat=53.05485&amp;mlon=8.94446#map=18/53.05485/8.94446</v>
      </c>
      <c r="M322" s="8" t="str">
        <f aca="false">"https://opentopomap.org/#marker=17/"&amp;MID(A322,1,9)&amp;"/"&amp;MID(B322,1,8)</f>
        <v>https://opentopomap.org/#marker=17/53.05485/8.94446</v>
      </c>
    </row>
    <row r="323" customFormat="false" ht="14.15" hidden="false" customHeight="true" outlineLevel="0" collapsed="false">
      <c r="A323" s="7" t="s">
        <v>1282</v>
      </c>
      <c r="B323" s="7" t="s">
        <v>1283</v>
      </c>
      <c r="C323" s="14" t="s">
        <v>1284</v>
      </c>
      <c r="D323" s="8" t="str">
        <f aca="false">"Osterholz "&amp;F323</f>
        <v>Osterholz 83</v>
      </c>
      <c r="E323" s="8" t="str">
        <f aca="false">G323&amp;", "&amp;H323&amp;", "&amp;I323&amp;", "&amp;J323</f>
        <v>Schnier, Friedr., Maurer, Bauunternehmer</v>
      </c>
      <c r="F323" s="15" t="n">
        <v>83</v>
      </c>
      <c r="G323" s="8" t="s">
        <v>1287</v>
      </c>
      <c r="H323" s="8" t="s">
        <v>365</v>
      </c>
      <c r="I323" s="8" t="s">
        <v>109</v>
      </c>
      <c r="J323" s="8" t="s">
        <v>1288</v>
      </c>
      <c r="K323" s="7" t="s">
        <v>1286</v>
      </c>
      <c r="L323" s="8" t="str">
        <f aca="false">"https://www.openstreetmap.org/?mlat="&amp;MID(A323,1,9)&amp;"&amp;mlon="&amp;MID(B323,1,8)&amp;"#map=18/"&amp;MID(A323,1,9)&amp;"/"&amp;MID(B323,1,8)</f>
        <v>https://www.openstreetmap.org/?mlat=53.070715&amp;mlon=8.959649#map=18/53.070715/8.959649</v>
      </c>
      <c r="M323" s="8" t="str">
        <f aca="false">"https://opentopomap.org/#marker=17/"&amp;MID(A323,1,9)&amp;"/"&amp;MID(B323,1,8)</f>
        <v>https://opentopomap.org/#marker=17/53.070715/8.959649</v>
      </c>
    </row>
    <row r="324" customFormat="false" ht="14.15" hidden="false" customHeight="true" outlineLevel="0" collapsed="false">
      <c r="A324" s="7" t="s">
        <v>1645</v>
      </c>
      <c r="B324" s="7" t="s">
        <v>1646</v>
      </c>
      <c r="C324" s="14" t="s">
        <v>1647</v>
      </c>
      <c r="D324" s="8" t="str">
        <f aca="false">"Schevemoor "&amp;F324</f>
        <v>Schevemoor 13b</v>
      </c>
      <c r="E324" s="8" t="str">
        <f aca="false">G324&amp;", "&amp;H324&amp;", "&amp;I324</f>
        <v>Schottler, H., Bahnwärter</v>
      </c>
      <c r="F324" s="15" t="s">
        <v>1648</v>
      </c>
      <c r="G324" s="8" t="s">
        <v>1649</v>
      </c>
      <c r="H324" s="8" t="s">
        <v>1431</v>
      </c>
      <c r="I324" s="8" t="s">
        <v>1239</v>
      </c>
      <c r="J324" s="8"/>
      <c r="K324" s="7" t="s">
        <v>1650</v>
      </c>
      <c r="L324" s="8" t="str">
        <f aca="false">"https://www.openstreetmap.org/?mlat="&amp;MID(A324,1,9)&amp;"&amp;mlon="&amp;MID(B324,1,8)&amp;"#map=18/"&amp;MID(A324,1,9)&amp;"/"&amp;MID(B324,1,8)</f>
        <v>https://www.openstreetmap.org/?mlat=53.074653&amp;mlon=8.949265#map=18/53.074653/8.949265</v>
      </c>
      <c r="M324" s="8" t="str">
        <f aca="false">"https://opentopomap.org/#marker=17/"&amp;MID(A324,1,9)&amp;"/"&amp;MID(B324,1,8)</f>
        <v>https://opentopomap.org/#marker=17/53.074653/8.949265</v>
      </c>
    </row>
    <row r="325" customFormat="false" ht="14.15" hidden="false" customHeight="true" outlineLevel="0" collapsed="false">
      <c r="A325" s="7" t="s">
        <v>241</v>
      </c>
      <c r="B325" s="7" t="s">
        <v>242</v>
      </c>
      <c r="C325" s="14" t="s">
        <v>243</v>
      </c>
      <c r="D325" s="8" t="str">
        <f aca="false">"Ellen "&amp;F325</f>
        <v>Ellen 16</v>
      </c>
      <c r="E325" s="8" t="str">
        <f aca="false">G325&amp;", "&amp;H325&amp;", "&amp;I325</f>
        <v>Schröder, Aug., Hofmeier</v>
      </c>
      <c r="F325" s="15" t="n">
        <v>16</v>
      </c>
      <c r="G325" s="8" t="s">
        <v>244</v>
      </c>
      <c r="H325" s="8" t="s">
        <v>93</v>
      </c>
      <c r="I325" s="8" t="s">
        <v>245</v>
      </c>
      <c r="J325" s="8" t="s">
        <v>246</v>
      </c>
      <c r="K325" s="7" t="s">
        <v>247</v>
      </c>
      <c r="L325" s="8" t="str">
        <f aca="false">"https://www.openstreetmap.org/?mlat="&amp;MID(A325,1,9)&amp;"&amp;mlon="&amp;MID(B325,1,8)&amp;"#map=18/"&amp;MID(A325,1,9)&amp;"/"&amp;MID(B325,1,8)</f>
        <v>https://www.openstreetmap.org/?mlat=53.06572&amp;mlon=8.93785#map=18/53.06572/8.93785</v>
      </c>
      <c r="M325" s="8" t="str">
        <f aca="false">"https://opentopomap.org/#marker=17/"&amp;MID(A325,1,9)&amp;"/"&amp;MID(B325,1,8)</f>
        <v>https://opentopomap.org/#marker=17/53.06572/8.93785</v>
      </c>
    </row>
    <row r="326" customFormat="false" ht="14.15" hidden="false" customHeight="true" outlineLevel="0" collapsed="false">
      <c r="A326" s="7" t="s">
        <v>1039</v>
      </c>
      <c r="B326" s="7" t="s">
        <v>1241</v>
      </c>
      <c r="C326" s="14" t="s">
        <v>1242</v>
      </c>
      <c r="D326" s="8" t="str">
        <f aca="false">"Osterholz "&amp;F326</f>
        <v>Osterholz 75e</v>
      </c>
      <c r="E326" s="8" t="str">
        <f aca="false">G326&amp;", "&amp;H326&amp;", "&amp;I326</f>
        <v>Schröder, Heinrich, Arbeiter</v>
      </c>
      <c r="F326" s="15" t="s">
        <v>1243</v>
      </c>
      <c r="G326" s="8" t="s">
        <v>244</v>
      </c>
      <c r="H326" s="8" t="s">
        <v>168</v>
      </c>
      <c r="I326" s="8" t="s">
        <v>124</v>
      </c>
      <c r="J326" s="8"/>
      <c r="K326" s="7" t="s">
        <v>1244</v>
      </c>
      <c r="L326" s="8" t="str">
        <f aca="false">"https://www.openstreetmap.org/?mlat="&amp;MID(A326,1,9)&amp;"&amp;mlon="&amp;MID(B326,1,8)&amp;"#map=18/"&amp;MID(A326,1,9)&amp;"/"&amp;MID(B326,1,8)</f>
        <v>https://www.openstreetmap.org/?mlat=53.0578&amp;mlon=8.96071#map=18/53.0578/8.96071</v>
      </c>
      <c r="M326" s="8" t="str">
        <f aca="false">"https://opentopomap.org/#marker=17/"&amp;MID(A326,1,9)&amp;"/"&amp;MID(B326,1,8)</f>
        <v>https://opentopomap.org/#marker=17/53.0578/8.96071</v>
      </c>
    </row>
    <row r="327" customFormat="false" ht="14.15" hidden="false" customHeight="true" outlineLevel="0" collapsed="false">
      <c r="A327" s="7" t="s">
        <v>1209</v>
      </c>
      <c r="B327" s="7" t="s">
        <v>1210</v>
      </c>
      <c r="C327" s="14" t="s">
        <v>1211</v>
      </c>
      <c r="D327" s="8" t="str">
        <f aca="false">"Osterholz "&amp;F327</f>
        <v>Osterholz 71</v>
      </c>
      <c r="E327" s="8" t="str">
        <f aca="false">G327&amp;", "&amp;H327&amp;", "&amp;I327</f>
        <v>Schultze, Hinr., Arbeiter</v>
      </c>
      <c r="F327" s="15" t="n">
        <v>71</v>
      </c>
      <c r="G327" s="8" t="s">
        <v>1212</v>
      </c>
      <c r="H327" s="8" t="s">
        <v>116</v>
      </c>
      <c r="I327" s="8" t="s">
        <v>124</v>
      </c>
      <c r="J327" s="8"/>
      <c r="K327" s="7" t="s">
        <v>1213</v>
      </c>
      <c r="L327" s="8" t="str">
        <f aca="false">"https://www.openstreetmap.org/?mlat="&amp;MID(A327,1,9)&amp;"&amp;mlon="&amp;MID(B327,1,8)&amp;"#map=18/"&amp;MID(A327,1,9)&amp;"/"&amp;MID(B327,1,8)</f>
        <v>https://www.openstreetmap.org/?mlat=53.059492&amp;mlon=8.963742#map=18/53.059492/8.963742</v>
      </c>
      <c r="M327" s="8" t="str">
        <f aca="false">"https://opentopomap.org/#marker=17/"&amp;MID(A327,1,9)&amp;"/"&amp;MID(B327,1,8)</f>
        <v>https://opentopomap.org/#marker=17/53.059492/8.963742</v>
      </c>
    </row>
    <row r="328" customFormat="false" ht="14.15" hidden="false" customHeight="true" outlineLevel="0" collapsed="false">
      <c r="A328" s="7" t="s">
        <v>1660</v>
      </c>
      <c r="B328" s="7" t="s">
        <v>1770</v>
      </c>
      <c r="C328" s="14" t="s">
        <v>1771</v>
      </c>
      <c r="D328" s="8" t="str">
        <f aca="false">"Schevemoor "&amp;F328</f>
        <v>Schevemoor 15v</v>
      </c>
      <c r="E328" s="8" t="str">
        <f aca="false">G328&amp;", "&amp;H328&amp;", "&amp;I328</f>
        <v>Schulz, Heinr., Milchhändler</v>
      </c>
      <c r="F328" s="15" t="s">
        <v>1772</v>
      </c>
      <c r="G328" s="8" t="s">
        <v>1773</v>
      </c>
      <c r="H328" s="8" t="s">
        <v>108</v>
      </c>
      <c r="I328" s="8" t="s">
        <v>1774</v>
      </c>
      <c r="J328" s="8"/>
      <c r="K328" s="7" t="s">
        <v>1775</v>
      </c>
      <c r="L328" s="8" t="str">
        <f aca="false">"https://www.openstreetmap.org/?mlat="&amp;MID(A328,1,9)&amp;"&amp;mlon="&amp;MID(B328,1,8)&amp;"#map=18/"&amp;MID(A328,1,9)&amp;"/"&amp;MID(B328,1,8)</f>
        <v>https://www.openstreetmap.org/?mlat=53.07587&amp;mlon=8.94701#map=18/53.07587/8.94701</v>
      </c>
      <c r="M328" s="8" t="str">
        <f aca="false">"https://opentopomap.org/#marker=17/"&amp;MID(A328,1,9)&amp;"/"&amp;MID(B328,1,8)</f>
        <v>https://opentopomap.org/#marker=17/53.07587/8.94701</v>
      </c>
    </row>
    <row r="329" customFormat="false" ht="14.15" hidden="false" customHeight="true" outlineLevel="0" collapsed="false">
      <c r="A329" s="7" t="s">
        <v>643</v>
      </c>
      <c r="B329" s="7" t="s">
        <v>644</v>
      </c>
      <c r="C329" s="14" t="s">
        <v>645</v>
      </c>
      <c r="D329" s="8" t="str">
        <f aca="false">"Ellen "&amp;F329</f>
        <v>Ellen 56</v>
      </c>
      <c r="E329" s="8" t="str">
        <f aca="false">G329&amp;", "&amp;H329&amp;", "&amp;I329</f>
        <v>Schumacher, Cord Heinr., Landmann</v>
      </c>
      <c r="F329" s="15" t="n">
        <v>56</v>
      </c>
      <c r="G329" s="8" t="s">
        <v>646</v>
      </c>
      <c r="H329" s="8" t="s">
        <v>647</v>
      </c>
      <c r="I329" s="8" t="s">
        <v>80</v>
      </c>
      <c r="J329" s="8"/>
      <c r="K329" s="7" t="s">
        <v>648</v>
      </c>
      <c r="L329" s="8" t="str">
        <f aca="false">"https://www.openstreetmap.org/?mlat="&amp;MID(A329,1,9)&amp;"&amp;mlon="&amp;MID(B329,1,8)&amp;"#map=18/"&amp;MID(A329,1,9)&amp;"/"&amp;MID(B329,1,8)</f>
        <v>https://www.openstreetmap.org/?mlat=53.07314&amp;mlon=8.94367#map=18/53.07314/8.94367</v>
      </c>
      <c r="M329" s="8" t="str">
        <f aca="false">"https://opentopomap.org/#marker=17/"&amp;MID(A329,1,9)&amp;"/"&amp;MID(B329,1,8)</f>
        <v>https://opentopomap.org/#marker=17/53.07314/8.94367</v>
      </c>
    </row>
    <row r="330" customFormat="false" ht="14.15" hidden="false" customHeight="true" outlineLevel="0" collapsed="false">
      <c r="A330" s="7" t="s">
        <v>788</v>
      </c>
      <c r="B330" s="7" t="s">
        <v>789</v>
      </c>
      <c r="C330" s="14" t="s">
        <v>790</v>
      </c>
      <c r="D330" s="8" t="str">
        <f aca="false">"Ellen "&amp;F330</f>
        <v>Ellen 85</v>
      </c>
      <c r="E330" s="8" t="str">
        <f aca="false">G330&amp;", "&amp;H330&amp;", "&amp;I330</f>
        <v>Schumacher, Fritz, Wwe.</v>
      </c>
      <c r="F330" s="15" t="n">
        <v>85</v>
      </c>
      <c r="G330" s="8" t="s">
        <v>646</v>
      </c>
      <c r="H330" s="8" t="s">
        <v>304</v>
      </c>
      <c r="I330" s="8" t="s">
        <v>94</v>
      </c>
      <c r="J330" s="8"/>
      <c r="K330" s="7" t="s">
        <v>791</v>
      </c>
      <c r="L330" s="8" t="str">
        <f aca="false">"https://www.openstreetmap.org/?mlat="&amp;MID(A330,1,9)&amp;"&amp;mlon="&amp;MID(B330,1,8)&amp;"#map=18/"&amp;MID(A330,1,9)&amp;"/"&amp;MID(B330,1,8)</f>
        <v>https://www.openstreetmap.org/?mlat=53.060257&amp;mlon=8.950225#map=18/53.060257/8.950225</v>
      </c>
      <c r="M330" s="8" t="str">
        <f aca="false">"https://opentopomap.org/#marker=17/"&amp;MID(A330,1,9)&amp;"/"&amp;MID(B330,1,8)</f>
        <v>https://opentopomap.org/#marker=17/53.060257/8.950225</v>
      </c>
    </row>
    <row r="331" customFormat="false" ht="14.15" hidden="false" customHeight="true" outlineLevel="0" collapsed="false">
      <c r="A331" s="7" t="s">
        <v>1303</v>
      </c>
      <c r="B331" s="7" t="s">
        <v>1304</v>
      </c>
      <c r="C331" s="16" t="s">
        <v>1305</v>
      </c>
      <c r="D331" s="8" t="str">
        <f aca="false">"Osterholz "&amp;F331</f>
        <v>Osterholz 87</v>
      </c>
      <c r="E331" s="8" t="str">
        <f aca="false">G331&amp;", "&amp;H331&amp;", "&amp;I331</f>
        <v>Schumacher, Georg, Müller</v>
      </c>
      <c r="F331" s="15" t="n">
        <v>87</v>
      </c>
      <c r="G331" s="8" t="s">
        <v>646</v>
      </c>
      <c r="H331" s="8" t="s">
        <v>218</v>
      </c>
      <c r="I331" s="8" t="s">
        <v>162</v>
      </c>
      <c r="J331" s="8"/>
      <c r="K331" s="7" t="s">
        <v>1306</v>
      </c>
      <c r="L331" s="8" t="str">
        <f aca="false">"https://www.openstreetmap.org/?mlat="&amp;MID(A331,1,9)&amp;"&amp;mlon="&amp;MID(B331,1,8)&amp;"#map=18/"&amp;MID(A331,1,9)&amp;"/"&amp;MID(B331,1,8)</f>
        <v>https://www.openstreetmap.org/?mlat=53.0581&amp;mlon=8.95071#map=18/53.0581/8.95071</v>
      </c>
      <c r="M331" s="8" t="str">
        <f aca="false">"https://opentopomap.org/#marker=17/"&amp;MID(A331,1,9)&amp;"/"&amp;MID(B331,1,8)</f>
        <v>https://opentopomap.org/#marker=17/53.0581/8.95071</v>
      </c>
    </row>
    <row r="332" customFormat="false" ht="14.15" hidden="false" customHeight="true" outlineLevel="0" collapsed="false">
      <c r="A332" s="7" t="s">
        <v>788</v>
      </c>
      <c r="B332" s="7" t="s">
        <v>789</v>
      </c>
      <c r="C332" s="14" t="s">
        <v>790</v>
      </c>
      <c r="D332" s="8" t="str">
        <f aca="false">"Ellen "&amp;F332</f>
        <v>Ellen 85</v>
      </c>
      <c r="E332" s="8" t="str">
        <f aca="false">G332&amp;", "&amp;H332&amp;", "&amp;I332</f>
        <v>Schumacher, Georg, Zimmermann</v>
      </c>
      <c r="F332" s="15" t="n">
        <v>85</v>
      </c>
      <c r="G332" s="8" t="s">
        <v>646</v>
      </c>
      <c r="H332" s="8" t="s">
        <v>218</v>
      </c>
      <c r="I332" s="8" t="s">
        <v>317</v>
      </c>
      <c r="J332" s="8"/>
      <c r="K332" s="7" t="s">
        <v>791</v>
      </c>
      <c r="L332" s="8" t="str">
        <f aca="false">"https://www.openstreetmap.org/?mlat="&amp;MID(A332,1,9)&amp;"&amp;mlon="&amp;MID(B332,1,8)&amp;"#map=18/"&amp;MID(A332,1,9)&amp;"/"&amp;MID(B332,1,8)</f>
        <v>https://www.openstreetmap.org/?mlat=53.060257&amp;mlon=8.950225#map=18/53.060257/8.950225</v>
      </c>
      <c r="M332" s="8" t="str">
        <f aca="false">"https://opentopomap.org/#marker=17/"&amp;MID(A332,1,9)&amp;"/"&amp;MID(B332,1,8)</f>
        <v>https://opentopomap.org/#marker=17/53.060257/8.950225</v>
      </c>
    </row>
    <row r="333" customFormat="false" ht="14.15" hidden="false" customHeight="true" outlineLevel="0" collapsed="false">
      <c r="A333" s="7" t="s">
        <v>1479</v>
      </c>
      <c r="B333" s="7" t="s">
        <v>1480</v>
      </c>
      <c r="C333" s="14" t="s">
        <v>1481</v>
      </c>
      <c r="D333" s="8" t="str">
        <f aca="false">"Osterholz "&amp;F333</f>
        <v>Osterholz 109</v>
      </c>
      <c r="E333" s="8" t="str">
        <f aca="false">G333&amp;", "&amp;H333&amp;", "&amp;I333</f>
        <v>Schumacher, Gerhard, Wwe.</v>
      </c>
      <c r="F333" s="15" t="n">
        <v>109</v>
      </c>
      <c r="G333" s="8" t="s">
        <v>646</v>
      </c>
      <c r="H333" s="8" t="s">
        <v>1484</v>
      </c>
      <c r="I333" s="8" t="s">
        <v>94</v>
      </c>
      <c r="J333" s="8"/>
      <c r="K333" s="7" t="s">
        <v>1483</v>
      </c>
      <c r="L333" s="8" t="str">
        <f aca="false">"https://www.openstreetmap.org/?mlat="&amp;MID(A333,1,9)&amp;"&amp;mlon="&amp;MID(B333,1,8)&amp;"#map=18/"&amp;MID(A333,1,9)&amp;"/"&amp;MID(B333,1,8)</f>
        <v>https://www.openstreetmap.org/?mlat=53.05993&amp;mlon=8.93591#map=18/53.05993/8.93591</v>
      </c>
      <c r="M333" s="8" t="str">
        <f aca="false">"https://opentopomap.org/#marker=17/"&amp;MID(A333,1,9)&amp;"/"&amp;MID(B333,1,8)</f>
        <v>https://opentopomap.org/#marker=17/53.05993/8.93591</v>
      </c>
    </row>
    <row r="334" customFormat="false" ht="14.15" hidden="false" customHeight="true" outlineLevel="0" collapsed="false">
      <c r="A334" s="7" t="s">
        <v>1219</v>
      </c>
      <c r="B334" s="7" t="s">
        <v>1220</v>
      </c>
      <c r="C334" s="14" t="s">
        <v>1221</v>
      </c>
      <c r="D334" s="8" t="str">
        <f aca="false">"Osterholz "&amp;F334</f>
        <v>Osterholz 74</v>
      </c>
      <c r="E334" s="8" t="str">
        <f aca="false">G334&amp;", "&amp;H334</f>
        <v>Schumacher, Helene</v>
      </c>
      <c r="F334" s="15" t="n">
        <v>74</v>
      </c>
      <c r="G334" s="8" t="s">
        <v>646</v>
      </c>
      <c r="H334" s="8" t="s">
        <v>1224</v>
      </c>
      <c r="I334" s="8"/>
      <c r="J334" s="8"/>
      <c r="K334" s="7" t="s">
        <v>1223</v>
      </c>
      <c r="L334" s="8" t="str">
        <f aca="false">"https://www.openstreetmap.org/?mlat="&amp;MID(A334,1,9)&amp;"&amp;mlon="&amp;MID(B334,1,8)&amp;"#map=18/"&amp;MID(A334,1,9)&amp;"/"&amp;MID(B334,1,8)</f>
        <v>https://www.openstreetmap.org/?mlat=53.057472&amp;mlon=8.962235#map=18/53.057472/8.962235</v>
      </c>
      <c r="M334" s="8" t="str">
        <f aca="false">"https://opentopomap.org/#marker=17/"&amp;MID(A334,1,9)&amp;"/"&amp;MID(B334,1,8)</f>
        <v>https://opentopomap.org/#marker=17/53.057472/8.962235</v>
      </c>
    </row>
    <row r="335" customFormat="false" ht="14.15" hidden="false" customHeight="true" outlineLevel="0" collapsed="false">
      <c r="A335" s="7" t="s">
        <v>1517</v>
      </c>
      <c r="B335" s="7" t="s">
        <v>1522</v>
      </c>
      <c r="C335" s="14" t="s">
        <v>1523</v>
      </c>
      <c r="D335" s="8" t="str">
        <f aca="false">"Osterholz "&amp;F335</f>
        <v>Osterholz 113c</v>
      </c>
      <c r="E335" s="8" t="str">
        <f aca="false">G335&amp;", "&amp;H335&amp;", "&amp;I335</f>
        <v>Schumacher, Herm., Maurer</v>
      </c>
      <c r="F335" s="15" t="s">
        <v>1524</v>
      </c>
      <c r="G335" s="8" t="s">
        <v>646</v>
      </c>
      <c r="H335" s="8" t="s">
        <v>86</v>
      </c>
      <c r="I335" s="8" t="s">
        <v>109</v>
      </c>
      <c r="J335" s="8"/>
      <c r="K335" s="7" t="s">
        <v>1526</v>
      </c>
      <c r="L335" s="8" t="str">
        <f aca="false">"https://www.openstreetmap.org/?mlat="&amp;MID(A335,1,9)&amp;"&amp;mlon="&amp;MID(B335,1,8)&amp;"#map=18/"&amp;MID(A335,1,9)&amp;"/"&amp;MID(B335,1,8)</f>
        <v>https://www.openstreetmap.org/?mlat=53.05974&amp;mlon=8.92058#map=18/53.05974/8.92058</v>
      </c>
      <c r="M335" s="8" t="str">
        <f aca="false">"https://opentopomap.org/#marker=17/"&amp;MID(A335,1,9)&amp;"/"&amp;MID(B335,1,8)</f>
        <v>https://opentopomap.org/#marker=17/53.05974/8.92058</v>
      </c>
    </row>
    <row r="336" customFormat="false" ht="14.15" hidden="false" customHeight="true" outlineLevel="0" collapsed="false">
      <c r="A336" s="7" t="s">
        <v>1595</v>
      </c>
      <c r="B336" s="7" t="s">
        <v>1596</v>
      </c>
      <c r="C336" s="14" t="s">
        <v>1597</v>
      </c>
      <c r="D336" s="8" t="str">
        <f aca="false">"Schevemoor "&amp;F336</f>
        <v>Schevemoor 4b</v>
      </c>
      <c r="E336" s="8" t="str">
        <f aca="false">G336&amp;", "&amp;H336&amp;", "&amp;I336</f>
        <v>Schumacher, Herm., Zimmermann</v>
      </c>
      <c r="F336" s="15" t="s">
        <v>1598</v>
      </c>
      <c r="G336" s="8" t="s">
        <v>646</v>
      </c>
      <c r="H336" s="8" t="s">
        <v>86</v>
      </c>
      <c r="I336" s="8" t="s">
        <v>317</v>
      </c>
      <c r="J336" s="8"/>
      <c r="K336" s="7" t="s">
        <v>1599</v>
      </c>
      <c r="L336" s="8" t="str">
        <f aca="false">"https://www.openstreetmap.org/?mlat="&amp;MID(A336,1,9)&amp;"&amp;mlon="&amp;MID(B336,1,8)&amp;"#map=18/"&amp;MID(A336,1,9)&amp;"/"&amp;MID(B336,1,8)</f>
        <v>https://www.openstreetmap.org/?mlat=53.074419&amp;mlon=8.95653#map=18/53.074419/8.95653</v>
      </c>
      <c r="M336" s="8" t="str">
        <f aca="false">"https://opentopomap.org/#marker=17/"&amp;MID(A336,1,9)&amp;"/"&amp;MID(B336,1,8)</f>
        <v>https://opentopomap.org/#marker=17/53.074419/8.95653</v>
      </c>
    </row>
    <row r="337" customFormat="false" ht="14.15" hidden="false" customHeight="true" outlineLevel="0" collapsed="false">
      <c r="A337" s="7" t="s">
        <v>1352</v>
      </c>
      <c r="B337" s="7" t="s">
        <v>1353</v>
      </c>
      <c r="C337" s="16" t="s">
        <v>1354</v>
      </c>
      <c r="D337" s="8" t="str">
        <f aca="false">"Osterholz "&amp;F337</f>
        <v>Osterholz 97</v>
      </c>
      <c r="E337" s="8" t="str">
        <f aca="false">G337&amp;", "&amp;H337&amp;", "&amp;I337</f>
        <v>Schumacher, Hinr., Arbeiter</v>
      </c>
      <c r="F337" s="15" t="n">
        <v>97</v>
      </c>
      <c r="G337" s="8" t="s">
        <v>646</v>
      </c>
      <c r="H337" s="8" t="s">
        <v>116</v>
      </c>
      <c r="I337" s="8" t="s">
        <v>124</v>
      </c>
      <c r="J337" s="8"/>
      <c r="K337" s="7" t="s">
        <v>1355</v>
      </c>
      <c r="L337" s="8" t="str">
        <f aca="false">"https://www.openstreetmap.org/?mlat="&amp;MID(A337,1,9)&amp;"&amp;mlon="&amp;MID(B337,1,8)&amp;"#map=18/"&amp;MID(A337,1,9)&amp;"/"&amp;MID(B337,1,8)</f>
        <v>https://www.openstreetmap.org/?mlat=53.068611&amp;mlon=8.953777#map=18/53.068611/8.953777</v>
      </c>
      <c r="M337" s="8" t="str">
        <f aca="false">"https://opentopomap.org/#marker=17/"&amp;MID(A337,1,9)&amp;"/"&amp;MID(B337,1,8)</f>
        <v>https://opentopomap.org/#marker=17/53.068611/8.953777</v>
      </c>
    </row>
    <row r="338" customFormat="false" ht="14.15" hidden="false" customHeight="true" outlineLevel="0" collapsed="false">
      <c r="A338" s="7" t="s">
        <v>665</v>
      </c>
      <c r="B338" s="7" t="s">
        <v>666</v>
      </c>
      <c r="C338" s="14" t="s">
        <v>667</v>
      </c>
      <c r="D338" s="8" t="str">
        <f aca="false">"Ellen "&amp;F338</f>
        <v>Ellen 61</v>
      </c>
      <c r="E338" s="8" t="str">
        <f aca="false">G338&amp;", "&amp;H338&amp;", "&amp;I338</f>
        <v>Schumacher, Hinr., Landmann</v>
      </c>
      <c r="F338" s="15" t="n">
        <v>61</v>
      </c>
      <c r="G338" s="8" t="s">
        <v>646</v>
      </c>
      <c r="H338" s="8" t="s">
        <v>116</v>
      </c>
      <c r="I338" s="8" t="s">
        <v>80</v>
      </c>
      <c r="J338" s="8"/>
      <c r="K338" s="7" t="s">
        <v>668</v>
      </c>
      <c r="L338" s="8" t="str">
        <f aca="false">"https://www.openstreetmap.org/?mlat="&amp;MID(A338,1,9)&amp;"&amp;mlon="&amp;MID(B338,1,8)&amp;"#map=18/"&amp;MID(A338,1,9)&amp;"/"&amp;MID(B338,1,8)</f>
        <v>https://www.openstreetmap.org/?mlat=53.07368&amp;mlon=8.94263#map=18/53.07368/8.94263</v>
      </c>
      <c r="M338" s="8" t="str">
        <f aca="false">"https://opentopomap.org/#marker=17/"&amp;MID(A338,1,9)&amp;"/"&amp;MID(B338,1,8)</f>
        <v>https://opentopomap.org/#marker=17/53.07368/8.94263</v>
      </c>
    </row>
    <row r="339" customFormat="false" ht="14.15" hidden="false" customHeight="true" outlineLevel="0" collapsed="false">
      <c r="A339" s="0"/>
      <c r="B339" s="0"/>
      <c r="D339" s="8" t="str">
        <f aca="false">"Osterholz "&amp;F339</f>
        <v>Osterholz 60</v>
      </c>
      <c r="E339" s="8" t="str">
        <f aca="false">G339&amp;", "&amp;H339&amp;", "&amp;I339</f>
        <v>Schumacher, Joh., Arbeiter</v>
      </c>
      <c r="F339" s="15" t="n">
        <v>60</v>
      </c>
      <c r="G339" s="8" t="s">
        <v>646</v>
      </c>
      <c r="H339" s="8" t="s">
        <v>79</v>
      </c>
      <c r="I339" s="8" t="s">
        <v>124</v>
      </c>
      <c r="J339" s="8"/>
      <c r="K339" s="0"/>
    </row>
    <row r="340" customFormat="false" ht="14.15" hidden="false" customHeight="true" outlineLevel="0" collapsed="false">
      <c r="A340" s="7" t="s">
        <v>199</v>
      </c>
      <c r="B340" s="7" t="s">
        <v>200</v>
      </c>
      <c r="C340" s="14" t="s">
        <v>201</v>
      </c>
      <c r="D340" s="8" t="str">
        <f aca="false">"Ellen "&amp;F340</f>
        <v>Ellen 9</v>
      </c>
      <c r="E340" s="8" t="str">
        <f aca="false">G340&amp;", "&amp;H340&amp;", "&amp;I340</f>
        <v>Schwepp, Diedr., Arbeiter</v>
      </c>
      <c r="F340" s="15" t="n">
        <v>9</v>
      </c>
      <c r="G340" s="8" t="s">
        <v>202</v>
      </c>
      <c r="H340" s="8" t="s">
        <v>123</v>
      </c>
      <c r="I340" s="8" t="s">
        <v>124</v>
      </c>
      <c r="J340" s="8"/>
      <c r="K340" s="7" t="s">
        <v>203</v>
      </c>
      <c r="L340" s="8" t="str">
        <f aca="false">"https://www.openstreetmap.org/?mlat="&amp;MID(A340,1,9)&amp;"&amp;mlon="&amp;MID(B340,1,8)&amp;"#map=18/"&amp;MID(A340,1,9)&amp;"/"&amp;MID(B340,1,8)</f>
        <v>https://www.openstreetmap.org/?mlat=53.065661&amp;mlon=8.932738#map=18/53.065661/8.932738</v>
      </c>
      <c r="M340" s="8" t="str">
        <f aca="false">"https://opentopomap.org/#marker=17/"&amp;MID(A340,1,9)&amp;"/"&amp;MID(B340,1,8)</f>
        <v>https://opentopomap.org/#marker=17/53.065661/8.932738</v>
      </c>
    </row>
    <row r="341" customFormat="false" ht="14.15" hidden="false" customHeight="true" outlineLevel="0" collapsed="false">
      <c r="A341" s="7" t="s">
        <v>209</v>
      </c>
      <c r="B341" s="7" t="s">
        <v>210</v>
      </c>
      <c r="C341" s="14" t="s">
        <v>211</v>
      </c>
      <c r="D341" s="8" t="str">
        <f aca="false">"Ellen "&amp;F341</f>
        <v>Ellen 11</v>
      </c>
      <c r="E341" s="8" t="str">
        <f aca="false">G341&amp;", "&amp;H341&amp;", "&amp;I341</f>
        <v>Sengstacke, Chr., Wwe.</v>
      </c>
      <c r="F341" s="15" t="n">
        <v>11</v>
      </c>
      <c r="G341" s="8" t="s">
        <v>212</v>
      </c>
      <c r="H341" s="8" t="s">
        <v>157</v>
      </c>
      <c r="I341" s="8" t="s">
        <v>94</v>
      </c>
      <c r="J341" s="8"/>
      <c r="K341" s="7" t="s">
        <v>213</v>
      </c>
      <c r="L341" s="8" t="str">
        <f aca="false">"https://www.openstreetmap.org/?mlat="&amp;MID(A341,1,9)&amp;"&amp;mlon="&amp;MID(B341,1,8)&amp;"#map=18/"&amp;MID(A341,1,9)&amp;"/"&amp;MID(B341,1,8)</f>
        <v>https://www.openstreetmap.org/?mlat=53.065785&amp;mlon=8.932782#map=18/53.065785/8.932782</v>
      </c>
      <c r="M341" s="8" t="str">
        <f aca="false">"https://opentopomap.org/#marker=17/"&amp;MID(A341,1,9)&amp;"/"&amp;MID(B341,1,8)</f>
        <v>https://opentopomap.org/#marker=17/53.065785/8.932782</v>
      </c>
    </row>
    <row r="342" customFormat="false" ht="14.15" hidden="false" customHeight="true" outlineLevel="0" collapsed="false">
      <c r="A342" s="7" t="s">
        <v>1455</v>
      </c>
      <c r="B342" s="7" t="s">
        <v>1456</v>
      </c>
      <c r="C342" s="14" t="s">
        <v>1457</v>
      </c>
      <c r="D342" s="8" t="str">
        <f aca="false">"Osterholz "&amp;F342</f>
        <v>Osterholz 106</v>
      </c>
      <c r="E342" s="8" t="str">
        <f aca="false">G342&amp;", "&amp;H342&amp;", "&amp;I342</f>
        <v>Sengstacke, Hinr., Arbeiter</v>
      </c>
      <c r="F342" s="15" t="n">
        <v>106</v>
      </c>
      <c r="G342" s="8" t="s">
        <v>212</v>
      </c>
      <c r="H342" s="8" t="s">
        <v>116</v>
      </c>
      <c r="I342" s="8" t="s">
        <v>124</v>
      </c>
      <c r="J342" s="8"/>
      <c r="K342" s="7" t="s">
        <v>1458</v>
      </c>
      <c r="L342" s="8" t="str">
        <f aca="false">"https://www.openstreetmap.org/?mlat="&amp;MID(A342,1,9)&amp;"&amp;mlon="&amp;MID(B342,1,8)&amp;"#map=18/"&amp;MID(A342,1,9)&amp;"/"&amp;MID(B342,1,8)</f>
        <v>https://www.openstreetmap.org/?mlat=53.05904&amp;mlon=8.93658#map=18/53.05904/8.93658</v>
      </c>
      <c r="M342" s="8" t="str">
        <f aca="false">"https://opentopomap.org/#marker=17/"&amp;MID(A342,1,9)&amp;"/"&amp;MID(B342,1,8)</f>
        <v>https://opentopomap.org/#marker=17/53.05904/8.93658</v>
      </c>
    </row>
    <row r="343" customFormat="false" ht="14.15" hidden="false" customHeight="true" outlineLevel="0" collapsed="false">
      <c r="A343" s="7" t="s">
        <v>842</v>
      </c>
      <c r="B343" s="7" t="s">
        <v>843</v>
      </c>
      <c r="C343" s="14" t="s">
        <v>844</v>
      </c>
      <c r="D343" s="8" t="str">
        <f aca="false">"Osterholz "&amp;F343</f>
        <v>Osterholz 1</v>
      </c>
      <c r="E343" s="8" t="str">
        <f aca="false">G343&amp;", "&amp;H343&amp;", "&amp;I343</f>
        <v>Stadtlander, Hinrich, Landmann</v>
      </c>
      <c r="F343" s="15" t="n">
        <v>1</v>
      </c>
      <c r="G343" s="8" t="s">
        <v>845</v>
      </c>
      <c r="H343" s="8" t="s">
        <v>389</v>
      </c>
      <c r="I343" s="8" t="s">
        <v>80</v>
      </c>
      <c r="J343" s="8"/>
      <c r="K343" s="7" t="s">
        <v>846</v>
      </c>
      <c r="L343" s="8" t="str">
        <f aca="false">"https://www.openstreetmap.org/?mlat="&amp;MID(A343,1,9)&amp;"&amp;mlon="&amp;MID(B343,1,8)&amp;"#map=18/"&amp;MID(A343,1,9)&amp;"/"&amp;MID(B343,1,8)</f>
        <v>https://www.openstreetmap.org/?mlat=53.05929&amp;mlon=8.91021#map=18/53.05929/8.91021</v>
      </c>
      <c r="M343" s="8" t="str">
        <f aca="false">"https://opentopomap.org/#marker=17/"&amp;MID(A343,1,9)&amp;"/"&amp;MID(B343,1,8)</f>
        <v>https://opentopomap.org/#marker=17/53.05929/8.91021</v>
      </c>
    </row>
    <row r="344" customFormat="false" ht="14.15" hidden="false" customHeight="true" outlineLevel="0" collapsed="false">
      <c r="A344" s="7" t="s">
        <v>185</v>
      </c>
      <c r="B344" s="7" t="s">
        <v>186</v>
      </c>
      <c r="C344" s="14" t="s">
        <v>187</v>
      </c>
      <c r="D344" s="8" t="str">
        <f aca="false">"Ellen "&amp;F344</f>
        <v>Ellen 7</v>
      </c>
      <c r="E344" s="8" t="str">
        <f aca="false">G344&amp;", "&amp;H344&amp;", "&amp;I344</f>
        <v>Stegmann, Cord, Landmann</v>
      </c>
      <c r="F344" s="15" t="n">
        <v>7</v>
      </c>
      <c r="G344" s="8" t="s">
        <v>190</v>
      </c>
      <c r="H344" s="8" t="s">
        <v>191</v>
      </c>
      <c r="I344" s="8" t="s">
        <v>80</v>
      </c>
      <c r="J344" s="8"/>
      <c r="K344" s="7" t="s">
        <v>189</v>
      </c>
      <c r="L344" s="8" t="str">
        <f aca="false">"https://www.openstreetmap.org/?mlat="&amp;MID(A344,1,9)&amp;"&amp;mlon="&amp;MID(B344,1,8)&amp;"#map=18/"&amp;MID(A344,1,9)&amp;"/"&amp;MID(B344,1,8)</f>
        <v>https://www.openstreetmap.org/?mlat=53.071095&amp;mlon=8.924268#map=18/53.071095/8.924268</v>
      </c>
      <c r="M344" s="8" t="str">
        <f aca="false">"https://opentopomap.org/#marker=17/"&amp;MID(A344,1,9)&amp;"/"&amp;MID(B344,1,8)</f>
        <v>https://opentopomap.org/#marker=17/53.071095/8.924268</v>
      </c>
    </row>
    <row r="345" customFormat="false" ht="14.15" hidden="false" customHeight="true" outlineLevel="0" collapsed="false">
      <c r="A345" s="7" t="s">
        <v>729</v>
      </c>
      <c r="B345" s="7" t="s">
        <v>730</v>
      </c>
      <c r="C345" s="14" t="s">
        <v>731</v>
      </c>
      <c r="D345" s="8" t="str">
        <f aca="false">"Ellen "&amp;F345</f>
        <v>Ellen 74a</v>
      </c>
      <c r="E345" s="8" t="str">
        <f aca="false">G345&amp;", "&amp;H345&amp;", "&amp;I345</f>
        <v>Stelter, Wilh., Landmann</v>
      </c>
      <c r="F345" s="15" t="s">
        <v>732</v>
      </c>
      <c r="G345" s="8" t="s">
        <v>733</v>
      </c>
      <c r="H345" s="8" t="s">
        <v>254</v>
      </c>
      <c r="I345" s="8" t="s">
        <v>80</v>
      </c>
      <c r="J345" s="8"/>
      <c r="K345" s="7" t="s">
        <v>734</v>
      </c>
      <c r="L345" s="8" t="str">
        <f aca="false">"https://www.openstreetmap.org/?mlat="&amp;MID(A345,1,9)&amp;"&amp;mlon="&amp;MID(B345,1,8)&amp;"#map=18/"&amp;MID(A345,1,9)&amp;"/"&amp;MID(B345,1,8)</f>
        <v>https://www.openstreetmap.org/?mlat=53.063566&amp;mlon=8.948508#map=18/53.063566/8.948508</v>
      </c>
      <c r="M345" s="8" t="str">
        <f aca="false">"https://opentopomap.org/#marker=17/"&amp;MID(A345,1,9)&amp;"/"&amp;MID(B345,1,8)</f>
        <v>https://opentopomap.org/#marker=17/53.063566/8.948508</v>
      </c>
    </row>
    <row r="346" customFormat="false" ht="14.15" hidden="false" customHeight="true" outlineLevel="0" collapsed="false">
      <c r="A346" s="7" t="s">
        <v>1496</v>
      </c>
      <c r="B346" s="7" t="s">
        <v>1497</v>
      </c>
      <c r="C346" s="14" t="s">
        <v>1498</v>
      </c>
      <c r="D346" s="8" t="str">
        <f aca="false">"Osterholz "&amp;F346</f>
        <v>Osterholz 110a</v>
      </c>
      <c r="E346" s="8" t="str">
        <f aca="false">G346&amp;", "&amp;H346&amp;", "&amp;I346</f>
        <v>Storck, Johann, Arbeiter</v>
      </c>
      <c r="F346" s="15" t="s">
        <v>1499</v>
      </c>
      <c r="G346" s="8" t="s">
        <v>1500</v>
      </c>
      <c r="H346" s="8" t="s">
        <v>630</v>
      </c>
      <c r="I346" s="8" t="s">
        <v>124</v>
      </c>
      <c r="J346" s="8"/>
      <c r="K346" s="7" t="s">
        <v>1501</v>
      </c>
      <c r="L346" s="8" t="str">
        <f aca="false">"https://www.openstreetmap.org/?mlat="&amp;MID(A346,1,9)&amp;"&amp;mlon="&amp;MID(B346,1,8)&amp;"#map=18/"&amp;MID(A346,1,9)&amp;"/"&amp;MID(B346,1,8)</f>
        <v>https://www.openstreetmap.org/?mlat=53.06198&amp;mlon=8.93537#map=18/53.06198/8.93537</v>
      </c>
      <c r="M346" s="8" t="str">
        <f aca="false">"https://opentopomap.org/#marker=17/"&amp;MID(A346,1,9)&amp;"/"&amp;MID(B346,1,8)</f>
        <v>https://opentopomap.org/#marker=17/53.06198/8.93537</v>
      </c>
    </row>
    <row r="347" customFormat="false" ht="14.15" hidden="false" customHeight="true" outlineLevel="0" collapsed="false">
      <c r="A347" s="7" t="s">
        <v>682</v>
      </c>
      <c r="B347" s="7" t="s">
        <v>683</v>
      </c>
      <c r="C347" s="14" t="s">
        <v>684</v>
      </c>
      <c r="D347" s="8" t="str">
        <f aca="false">"Ellen "&amp;F347</f>
        <v>Ellen 64</v>
      </c>
      <c r="E347" s="8" t="str">
        <f aca="false">G347&amp;", "&amp;H347&amp;", "&amp;I347</f>
        <v>Streckfuß, Joh., Arbeiter</v>
      </c>
      <c r="F347" s="15" t="n">
        <v>64</v>
      </c>
      <c r="G347" s="8" t="s">
        <v>685</v>
      </c>
      <c r="H347" s="8" t="s">
        <v>79</v>
      </c>
      <c r="I347" s="8" t="s">
        <v>124</v>
      </c>
      <c r="J347" s="8"/>
      <c r="K347" s="7" t="s">
        <v>686</v>
      </c>
      <c r="L347" s="8" t="str">
        <f aca="false">"https://www.openstreetmap.org/?mlat="&amp;MID(A347,1,9)&amp;"&amp;mlon="&amp;MID(B347,1,8)&amp;"#map=18/"&amp;MID(A347,1,9)&amp;"/"&amp;MID(B347,1,8)</f>
        <v>https://www.openstreetmap.org/?mlat=53.0731&amp;mlon=8.94566#map=18/53.0731/8.94566</v>
      </c>
      <c r="M347" s="8" t="str">
        <f aca="false">"https://opentopomap.org/#marker=17/"&amp;MID(A347,1,9)&amp;"/"&amp;MID(B347,1,8)</f>
        <v>https://opentopomap.org/#marker=17/53.0731/8.94566</v>
      </c>
    </row>
    <row r="348" customFormat="false" ht="14.15" hidden="false" customHeight="true" outlineLevel="0" collapsed="false">
      <c r="A348" s="7" t="s">
        <v>1485</v>
      </c>
      <c r="B348" s="7" t="s">
        <v>1486</v>
      </c>
      <c r="C348" s="14" t="s">
        <v>1487</v>
      </c>
      <c r="D348" s="8" t="str">
        <f aca="false">"Osterholz "&amp;F348</f>
        <v>Osterholz 110</v>
      </c>
      <c r="E348" s="8" t="str">
        <f aca="false">G348&amp;", "&amp;H348&amp;", "&amp;J348</f>
        <v>Stumpe, Siegm., Landgut</v>
      </c>
      <c r="F348" s="15" t="n">
        <v>110</v>
      </c>
      <c r="G348" s="8" t="s">
        <v>1488</v>
      </c>
      <c r="H348" s="8" t="s">
        <v>1489</v>
      </c>
      <c r="I348" s="8"/>
      <c r="J348" s="8" t="s">
        <v>1120</v>
      </c>
      <c r="K348" s="7" t="s">
        <v>1490</v>
      </c>
      <c r="L348" s="8" t="str">
        <f aca="false">"https://www.openstreetmap.org/?mlat="&amp;MID(A348,1,9)&amp;"&amp;mlon="&amp;MID(B348,1,8)&amp;"#map=18/"&amp;MID(A348,1,9)&amp;"/"&amp;MID(B348,1,8)</f>
        <v>https://www.openstreetmap.org/?mlat=53.05927&amp;mlon=8.93463#map=18/53.05927/8.93463</v>
      </c>
      <c r="M348" s="8" t="str">
        <f aca="false">"https://opentopomap.org/#marker=17/"&amp;MID(A348,1,9)&amp;"/"&amp;MID(B348,1,8)</f>
        <v>https://opentopomap.org/#marker=17/53.05927/8.93463</v>
      </c>
    </row>
    <row r="349" customFormat="false" ht="14.15" hidden="false" customHeight="true" outlineLevel="0" collapsed="false">
      <c r="A349" s="7" t="s">
        <v>1692</v>
      </c>
      <c r="B349" s="7" t="s">
        <v>736</v>
      </c>
      <c r="C349" s="14" t="s">
        <v>1693</v>
      </c>
      <c r="D349" s="8" t="str">
        <f aca="false">"Schevemoor "&amp;F349</f>
        <v>Schevemoor 15g</v>
      </c>
      <c r="E349" s="8" t="str">
        <f aca="false">G349&amp;", "&amp;H349&amp;", "&amp;I349</f>
        <v>Teichmann, Robert, Schuhmacher</v>
      </c>
      <c r="F349" s="15" t="s">
        <v>1694</v>
      </c>
      <c r="G349" s="8" t="s">
        <v>1695</v>
      </c>
      <c r="H349" s="8" t="s">
        <v>564</v>
      </c>
      <c r="I349" s="8" t="s">
        <v>1057</v>
      </c>
      <c r="J349" s="8"/>
      <c r="K349" s="7" t="s">
        <v>1696</v>
      </c>
      <c r="L349" s="8" t="str">
        <f aca="false">"https://www.openstreetmap.org/?mlat="&amp;MID(A349,1,9)&amp;"&amp;mlon="&amp;MID(B349,1,8)&amp;"#map=18/"&amp;MID(A349,1,9)&amp;"/"&amp;MID(B349,1,8)</f>
        <v>https://www.openstreetmap.org/?mlat=53.07523&amp;mlon=8.9478#map=18/53.07523/8.9478</v>
      </c>
      <c r="M349" s="8" t="str">
        <f aca="false">"https://opentopomap.org/#marker=17/"&amp;MID(A349,1,9)&amp;"/"&amp;MID(B349,1,8)</f>
        <v>https://opentopomap.org/#marker=17/53.07523/8.9478</v>
      </c>
    </row>
    <row r="350" customFormat="false" ht="14.15" hidden="false" customHeight="true" outlineLevel="0" collapsed="false">
      <c r="A350" s="7" t="s">
        <v>1600</v>
      </c>
      <c r="B350" s="7" t="s">
        <v>1601</v>
      </c>
      <c r="C350" s="14" t="s">
        <v>1602</v>
      </c>
      <c r="D350" s="8" t="str">
        <f aca="false">"Schevemoor "&amp;F350</f>
        <v>Schevemoor 5</v>
      </c>
      <c r="E350" s="8" t="str">
        <f aca="false">G350&amp;", "&amp;H350&amp;", "&amp;I350</f>
        <v>Tietjen, Claus, Landmann</v>
      </c>
      <c r="F350" s="15" t="n">
        <v>5</v>
      </c>
      <c r="G350" s="8" t="s">
        <v>223</v>
      </c>
      <c r="H350" s="8" t="s">
        <v>814</v>
      </c>
      <c r="I350" s="8" t="s">
        <v>80</v>
      </c>
      <c r="J350" s="8"/>
      <c r="K350" s="7" t="s">
        <v>1603</v>
      </c>
      <c r="L350" s="8" t="str">
        <f aca="false">"https://www.openstreetmap.org/?mlat="&amp;MID(A350,1,9)&amp;"&amp;mlon="&amp;MID(B350,1,8)&amp;"#map=18/"&amp;MID(A350,1,9)&amp;"/"&amp;MID(B350,1,8)</f>
        <v>https://www.openstreetmap.org/?mlat=53.06967&amp;mlon=8.9511#map=18/53.06967/8.9511</v>
      </c>
      <c r="M350" s="8" t="str">
        <f aca="false">"https://opentopomap.org/#marker=17/"&amp;MID(A350,1,9)&amp;"/"&amp;MID(B350,1,8)</f>
        <v>https://opentopomap.org/#marker=17/53.06967/8.9511</v>
      </c>
    </row>
    <row r="351" customFormat="false" ht="14.15" hidden="false" customHeight="true" outlineLevel="0" collapsed="false">
      <c r="A351" s="0"/>
      <c r="B351" s="0"/>
      <c r="C351" s="8" t="s">
        <v>1156</v>
      </c>
      <c r="D351" s="8" t="str">
        <f aca="false">"Osterholz "&amp;F351</f>
        <v>Osterholz 54</v>
      </c>
      <c r="E351" s="8" t="str">
        <f aca="false">G351&amp;", "&amp;H351&amp;", "&amp;I351</f>
        <v>Tietjen, Diedr., Arbeiter</v>
      </c>
      <c r="F351" s="15" t="n">
        <v>54</v>
      </c>
      <c r="G351" s="8" t="s">
        <v>223</v>
      </c>
      <c r="H351" s="8" t="s">
        <v>123</v>
      </c>
      <c r="I351" s="8" t="s">
        <v>124</v>
      </c>
      <c r="J351" s="8"/>
      <c r="K351" s="0"/>
    </row>
    <row r="352" customFormat="false" ht="14.15" hidden="false" customHeight="true" outlineLevel="0" collapsed="false">
      <c r="A352" s="7" t="s">
        <v>1614</v>
      </c>
      <c r="B352" s="7" t="s">
        <v>1615</v>
      </c>
      <c r="C352" s="14" t="s">
        <v>1616</v>
      </c>
      <c r="D352" s="8" t="str">
        <f aca="false">"Schevemoor "&amp;F352</f>
        <v>Schevemoor 8</v>
      </c>
      <c r="E352" s="8" t="str">
        <f aca="false">G352&amp;", "&amp;H352&amp;", "&amp;I352</f>
        <v>Tietjen, Georg, Landmann</v>
      </c>
      <c r="F352" s="15" t="n">
        <v>8</v>
      </c>
      <c r="G352" s="8" t="s">
        <v>223</v>
      </c>
      <c r="H352" s="8" t="s">
        <v>218</v>
      </c>
      <c r="I352" s="8" t="s">
        <v>80</v>
      </c>
      <c r="J352" s="8"/>
      <c r="K352" s="7" t="s">
        <v>1617</v>
      </c>
      <c r="L352" s="8" t="str">
        <f aca="false">"https://www.openstreetmap.org/?mlat="&amp;MID(A352,1,9)&amp;"&amp;mlon="&amp;MID(B352,1,8)&amp;"#map=18/"&amp;MID(A352,1,9)&amp;"/"&amp;MID(B352,1,8)</f>
        <v>https://www.openstreetmap.org/?mlat=53.071702&amp;mlon=8.950842#map=18/53.071702/8.950842</v>
      </c>
      <c r="M352" s="8" t="str">
        <f aca="false">"https://opentopomap.org/#marker=17/"&amp;MID(A352,1,9)&amp;"/"&amp;MID(B352,1,8)</f>
        <v>https://opentopomap.org/#marker=17/53.071702/8.950842</v>
      </c>
    </row>
    <row r="353" customFormat="false" ht="14.15" hidden="false" customHeight="true" outlineLevel="0" collapsed="false">
      <c r="A353" s="7" t="s">
        <v>237</v>
      </c>
      <c r="B353" s="7" t="s">
        <v>238</v>
      </c>
      <c r="C353" s="14" t="s">
        <v>239</v>
      </c>
      <c r="D353" s="8" t="str">
        <f aca="false">"Ellen "&amp;F353</f>
        <v>Ellen 15</v>
      </c>
      <c r="E353" s="8" t="str">
        <f aca="false">G353&amp;", "&amp;H353&amp;", "&amp;I353</f>
        <v>Tietjen, Herm., Landmann</v>
      </c>
      <c r="F353" s="15" t="n">
        <v>15</v>
      </c>
      <c r="G353" s="8" t="s">
        <v>223</v>
      </c>
      <c r="H353" s="8" t="s">
        <v>86</v>
      </c>
      <c r="I353" s="8" t="s">
        <v>80</v>
      </c>
      <c r="J353" s="8"/>
      <c r="K353" s="7" t="s">
        <v>240</v>
      </c>
      <c r="L353" s="8" t="str">
        <f aca="false">"https://www.openstreetmap.org/?mlat="&amp;MID(A353,1,9)&amp;"&amp;mlon="&amp;MID(B353,1,8)&amp;"#map=18/"&amp;MID(A353,1,9)&amp;"/"&amp;MID(B353,1,8)</f>
        <v>https://www.openstreetmap.org/?mlat=53.067132&amp;mlon=8.93728#map=18/53.067132/8.93728</v>
      </c>
      <c r="M353" s="8" t="str">
        <f aca="false">"https://opentopomap.org/#marker=17/"&amp;MID(A353,1,9)&amp;"/"&amp;MID(B353,1,8)</f>
        <v>https://opentopomap.org/#marker=17/53.067132/8.93728</v>
      </c>
    </row>
    <row r="354" customFormat="false" ht="14.15" hidden="false" customHeight="true" outlineLevel="0" collapsed="false">
      <c r="A354" s="7" t="s">
        <v>220</v>
      </c>
      <c r="B354" s="7" t="s">
        <v>221</v>
      </c>
      <c r="C354" s="14" t="s">
        <v>222</v>
      </c>
      <c r="D354" s="8" t="str">
        <f aca="false">"Ellen "&amp;F354</f>
        <v>Ellen 13</v>
      </c>
      <c r="E354" s="8" t="str">
        <f aca="false">G354&amp;", "&amp;H354&amp;", "&amp;I354</f>
        <v>Tietjen, Herm. Dan., Landmann</v>
      </c>
      <c r="F354" s="15" t="n">
        <v>13</v>
      </c>
      <c r="G354" s="8" t="s">
        <v>223</v>
      </c>
      <c r="H354" s="8" t="s">
        <v>224</v>
      </c>
      <c r="I354" s="8" t="s">
        <v>80</v>
      </c>
      <c r="J354" s="8"/>
      <c r="K354" s="7" t="s">
        <v>225</v>
      </c>
      <c r="L354" s="8" t="str">
        <f aca="false">"https://www.openstreetmap.org/?mlat="&amp;MID(A354,1,9)&amp;"&amp;mlon="&amp;MID(B354,1,8)&amp;"#map=18/"&amp;MID(A354,1,9)&amp;"/"&amp;MID(B354,1,8)</f>
        <v>https://www.openstreetmap.org/?mlat=53.066873&amp;mlon=8.935479#map=18/53.066873/8.935479</v>
      </c>
      <c r="M354" s="8" t="str">
        <f aca="false">"https://opentopomap.org/#marker=17/"&amp;MID(A354,1,9)&amp;"/"&amp;MID(B354,1,8)</f>
        <v>https://opentopomap.org/#marker=17/53.066873/8.935479</v>
      </c>
    </row>
    <row r="355" customFormat="false" ht="14.15" hidden="false" customHeight="true" outlineLevel="0" collapsed="false">
      <c r="A355" s="7" t="s">
        <v>1614</v>
      </c>
      <c r="B355" s="7" t="s">
        <v>1615</v>
      </c>
      <c r="C355" s="14" t="s">
        <v>1616</v>
      </c>
      <c r="D355" s="8" t="str">
        <f aca="false">"Schevemoor "&amp;F355</f>
        <v>Schevemoor 8</v>
      </c>
      <c r="E355" s="8" t="str">
        <f aca="false">G355&amp;", "&amp;H355&amp;", "&amp;I355</f>
        <v>Tietjen, Joh. Mart., Landmann</v>
      </c>
      <c r="F355" s="15" t="n">
        <v>8</v>
      </c>
      <c r="G355" s="8" t="s">
        <v>223</v>
      </c>
      <c r="H355" s="8" t="s">
        <v>1618</v>
      </c>
      <c r="I355" s="8" t="s">
        <v>80</v>
      </c>
      <c r="J355" s="8"/>
      <c r="K355" s="7" t="s">
        <v>1617</v>
      </c>
      <c r="L355" s="8" t="str">
        <f aca="false">"https://www.openstreetmap.org/?mlat="&amp;MID(A355,1,9)&amp;"&amp;mlon="&amp;MID(B355,1,8)&amp;"#map=18/"&amp;MID(A355,1,9)&amp;"/"&amp;MID(B355,1,8)</f>
        <v>https://www.openstreetmap.org/?mlat=53.071702&amp;mlon=8.950842#map=18/53.071702/8.950842</v>
      </c>
      <c r="M355" s="8" t="str">
        <f aca="false">"https://opentopomap.org/#marker=17/"&amp;MID(A355,1,9)&amp;"/"&amp;MID(B355,1,8)</f>
        <v>https://opentopomap.org/#marker=17/53.071702/8.950842</v>
      </c>
    </row>
    <row r="356" customFormat="false" ht="14.15" hidden="false" customHeight="true" outlineLevel="0" collapsed="false">
      <c r="A356" s="7" t="s">
        <v>1122</v>
      </c>
      <c r="B356" s="7" t="s">
        <v>1123</v>
      </c>
      <c r="C356" s="14" t="s">
        <v>1124</v>
      </c>
      <c r="D356" s="8" t="str">
        <f aca="false">"Osterholz "&amp;F356</f>
        <v>Osterholz 46</v>
      </c>
      <c r="E356" s="8" t="str">
        <f aca="false">G356&amp;", "&amp;H356&amp;", "&amp;I356</f>
        <v>Tietjen, Lür, Landmann</v>
      </c>
      <c r="F356" s="15" t="n">
        <v>46</v>
      </c>
      <c r="G356" s="8" t="s">
        <v>223</v>
      </c>
      <c r="H356" s="8" t="s">
        <v>464</v>
      </c>
      <c r="I356" s="8" t="s">
        <v>80</v>
      </c>
      <c r="J356" s="8"/>
      <c r="K356" s="7" t="s">
        <v>1125</v>
      </c>
      <c r="L356" s="8" t="str">
        <f aca="false">"https://www.openstreetmap.org/?mlat="&amp;MID(A356,1,9)&amp;"&amp;mlon="&amp;MID(B356,1,8)&amp;"#map=18/"&amp;MID(A356,1,9)&amp;"/"&amp;MID(B356,1,8)</f>
        <v>https://www.openstreetmap.org/?mlat=53.055646&amp;mlon=8.951187#map=18/53.055646/8.951187</v>
      </c>
      <c r="M356" s="8" t="str">
        <f aca="false">"https://opentopomap.org/#marker=17/"&amp;MID(A356,1,9)&amp;"/"&amp;MID(B356,1,8)</f>
        <v>https://opentopomap.org/#marker=17/53.055646/8.951187</v>
      </c>
    </row>
    <row r="357" customFormat="false" ht="14.15" hidden="false" customHeight="true" outlineLevel="0" collapsed="false">
      <c r="A357" s="7" t="s">
        <v>1517</v>
      </c>
      <c r="B357" s="7" t="s">
        <v>1529</v>
      </c>
      <c r="C357" s="16" t="s">
        <v>1530</v>
      </c>
      <c r="D357" s="8" t="str">
        <f aca="false">"Osterholz "&amp;F357</f>
        <v>Osterholz 113d</v>
      </c>
      <c r="E357" s="8" t="str">
        <f aca="false">G357&amp;", "&amp;H357&amp;", "&amp;I357</f>
        <v>Treder, Otto, Arbeiter</v>
      </c>
      <c r="F357" s="15" t="s">
        <v>1531</v>
      </c>
      <c r="G357" s="8" t="s">
        <v>1532</v>
      </c>
      <c r="H357" s="8" t="s">
        <v>1533</v>
      </c>
      <c r="I357" s="8" t="s">
        <v>124</v>
      </c>
      <c r="J357" s="8"/>
      <c r="K357" s="7" t="s">
        <v>1534</v>
      </c>
      <c r="L357" s="8" t="str">
        <f aca="false">"https://www.openstreetmap.org/?mlat="&amp;MID(A357,1,9)&amp;"&amp;mlon="&amp;MID(B357,1,8)&amp;"#map=18/"&amp;MID(A357,1,9)&amp;"/"&amp;MID(B357,1,8)</f>
        <v>https://www.openstreetmap.org/?mlat=53.05974&amp;mlon=8.92048#map=18/53.05974/8.92048</v>
      </c>
      <c r="M357" s="8" t="str">
        <f aca="false">"https://opentopomap.org/#marker=17/"&amp;MID(A357,1,9)&amp;"/"&amp;MID(B357,1,8)</f>
        <v>https://opentopomap.org/#marker=17/53.05974/8.92048</v>
      </c>
    </row>
    <row r="358" customFormat="false" ht="14.15" hidden="false" customHeight="true" outlineLevel="0" collapsed="false">
      <c r="A358" s="7" t="s">
        <v>1748</v>
      </c>
      <c r="B358" s="7" t="s">
        <v>1749</v>
      </c>
      <c r="C358" s="14" t="s">
        <v>1750</v>
      </c>
      <c r="D358" s="8" t="str">
        <f aca="false">"Schevemoor "&amp;F358</f>
        <v>Schevemoor 15r</v>
      </c>
      <c r="E358" s="8" t="str">
        <f aca="false">G358&amp;", "&amp;H358&amp;", "&amp;I358</f>
        <v>True, Diedr., Schlosser</v>
      </c>
      <c r="F358" s="15" t="s">
        <v>1751</v>
      </c>
      <c r="G358" s="8" t="s">
        <v>1752</v>
      </c>
      <c r="H358" s="8" t="s">
        <v>123</v>
      </c>
      <c r="I358" s="8" t="s">
        <v>840</v>
      </c>
      <c r="J358" s="8"/>
      <c r="K358" s="7" t="s">
        <v>1753</v>
      </c>
      <c r="L358" s="8" t="str">
        <f aca="false">"https://www.openstreetmap.org/?mlat="&amp;MID(A358,1,9)&amp;"&amp;mlon="&amp;MID(B358,1,8)&amp;"#map=18/"&amp;MID(A358,1,9)&amp;"/"&amp;MID(B358,1,8)</f>
        <v>https://www.openstreetmap.org/?mlat=53.07569&amp;mlon=8.94724#map=18/53.07569/8.94724</v>
      </c>
      <c r="M358" s="8" t="str">
        <f aca="false">"https://opentopomap.org/#marker=17/"&amp;MID(A358,1,9)&amp;"/"&amp;MID(B358,1,8)</f>
        <v>https://opentopomap.org/#marker=17/53.07569/8.94724</v>
      </c>
    </row>
    <row r="359" customFormat="false" ht="14.15" hidden="false" customHeight="true" outlineLevel="0" collapsed="false">
      <c r="A359" s="0"/>
      <c r="B359" s="0"/>
      <c r="D359" s="8" t="str">
        <f aca="false">"Ellen "&amp;F359</f>
        <v>Ellen 28</v>
      </c>
      <c r="E359" s="8" t="str">
        <f aca="false">G359</f>
        <v>unbewohnt</v>
      </c>
      <c r="F359" s="15" t="n">
        <v>28</v>
      </c>
      <c r="G359" s="8" t="s">
        <v>384</v>
      </c>
      <c r="H359" s="8"/>
      <c r="I359" s="8"/>
      <c r="J359" s="8"/>
      <c r="K359" s="0"/>
    </row>
    <row r="360" customFormat="false" ht="14.15" hidden="false" customHeight="true" outlineLevel="0" collapsed="false">
      <c r="A360" s="0"/>
      <c r="B360" s="0"/>
      <c r="D360" s="8" t="str">
        <f aca="false">"Ellen "&amp;F360</f>
        <v>Ellen 58</v>
      </c>
      <c r="E360" s="8" t="str">
        <f aca="false">G360</f>
        <v>unbewohnt</v>
      </c>
      <c r="F360" s="15" t="n">
        <v>58</v>
      </c>
      <c r="G360" s="8" t="s">
        <v>384</v>
      </c>
      <c r="H360" s="8"/>
      <c r="I360" s="8"/>
      <c r="J360" s="8"/>
      <c r="K360" s="0"/>
    </row>
    <row r="361" customFormat="false" ht="14.15" hidden="false" customHeight="true" outlineLevel="0" collapsed="false">
      <c r="A361" s="7" t="s">
        <v>933</v>
      </c>
      <c r="B361" s="7" t="s">
        <v>934</v>
      </c>
      <c r="C361" s="14" t="s">
        <v>935</v>
      </c>
      <c r="D361" s="8" t="str">
        <f aca="false">"Osterholz "&amp;F361</f>
        <v>Osterholz 15</v>
      </c>
      <c r="E361" s="8" t="str">
        <f aca="false">G361</f>
        <v>unbewohnt</v>
      </c>
      <c r="F361" s="15" t="n">
        <v>15</v>
      </c>
      <c r="G361" s="8" t="s">
        <v>384</v>
      </c>
      <c r="H361" s="8"/>
      <c r="I361" s="8"/>
      <c r="J361" s="8"/>
      <c r="K361" s="7" t="s">
        <v>936</v>
      </c>
      <c r="L361" s="8" t="str">
        <f aca="false">"https://www.openstreetmap.org/?mlat="&amp;MID(A361,1,9)&amp;"&amp;mlon="&amp;MID(B361,1,8)&amp;"#map=18/"&amp;MID(A361,1,9)&amp;"/"&amp;MID(B361,1,8)</f>
        <v>https://www.openstreetmap.org/?mlat=53.057761&amp;mlon=8.930648#map=18/53.057761/8.930648</v>
      </c>
      <c r="M361" s="8" t="str">
        <f aca="false">"https://opentopomap.org/#marker=17/"&amp;MID(A361,1,9)&amp;"/"&amp;MID(B361,1,8)</f>
        <v>https://opentopomap.org/#marker=17/53.057761/8.930648</v>
      </c>
    </row>
    <row r="362" customFormat="false" ht="14.15" hidden="false" customHeight="true" outlineLevel="0" collapsed="false">
      <c r="A362" s="7" t="s">
        <v>1205</v>
      </c>
      <c r="B362" s="7" t="s">
        <v>1206</v>
      </c>
      <c r="C362" s="14" t="s">
        <v>1207</v>
      </c>
      <c r="D362" s="8" t="str">
        <f aca="false">"Osterholz "&amp;F362</f>
        <v>Osterholz 70</v>
      </c>
      <c r="E362" s="8" t="str">
        <f aca="false">G362</f>
        <v>unbewohnt</v>
      </c>
      <c r="F362" s="15" t="n">
        <v>70</v>
      </c>
      <c r="G362" s="8" t="s">
        <v>384</v>
      </c>
      <c r="H362" s="8"/>
      <c r="I362" s="8"/>
      <c r="J362" s="8"/>
      <c r="K362" s="7" t="s">
        <v>1208</v>
      </c>
      <c r="L362" s="8" t="str">
        <f aca="false">"https://www.openstreetmap.org/?mlat="&amp;MID(A362,1,9)&amp;"&amp;mlon="&amp;MID(B362,1,8)&amp;"#map=18/"&amp;MID(A362,1,9)&amp;"/"&amp;MID(B362,1,8)</f>
        <v>https://www.openstreetmap.org/?mlat=53.05873&amp;mlon=8.96343#map=18/53.05873/8.96343</v>
      </c>
      <c r="M362" s="8" t="str">
        <f aca="false">"https://opentopomap.org/#marker=17/"&amp;MID(A362,1,9)&amp;"/"&amp;MID(B362,1,8)</f>
        <v>https://opentopomap.org/#marker=17/53.05873/8.96343</v>
      </c>
    </row>
    <row r="363" customFormat="false" ht="14.15" hidden="false" customHeight="true" outlineLevel="0" collapsed="false">
      <c r="A363" s="7" t="s">
        <v>1361</v>
      </c>
      <c r="B363" s="7" t="s">
        <v>1362</v>
      </c>
      <c r="C363" s="14" t="s">
        <v>1363</v>
      </c>
      <c r="D363" s="8" t="str">
        <f aca="false">"Osterholz "&amp;F363</f>
        <v>Osterholz 99</v>
      </c>
      <c r="E363" s="8" t="str">
        <f aca="false">G363</f>
        <v>unbewohnt</v>
      </c>
      <c r="F363" s="15" t="n">
        <v>99</v>
      </c>
      <c r="G363" s="8" t="s">
        <v>384</v>
      </c>
      <c r="H363" s="8"/>
      <c r="I363" s="8"/>
      <c r="J363" s="8"/>
      <c r="K363" s="7" t="s">
        <v>1364</v>
      </c>
      <c r="L363" s="8" t="str">
        <f aca="false">"https://www.openstreetmap.org/?mlat="&amp;MID(A363,1,9)&amp;"&amp;mlon="&amp;MID(B363,1,8)&amp;"#map=18/"&amp;MID(A363,1,9)&amp;"/"&amp;MID(B363,1,8)</f>
        <v>https://www.openstreetmap.org/?mlat=53.068785&amp;mlon=8.953385#map=18/53.068785/8.953385</v>
      </c>
      <c r="M363" s="8" t="str">
        <f aca="false">"https://opentopomap.org/#marker=17/"&amp;MID(A363,1,9)&amp;"/"&amp;MID(B363,1,8)</f>
        <v>https://opentopomap.org/#marker=17/53.068785/8.953385</v>
      </c>
    </row>
    <row r="364" customFormat="false" ht="14.15" hidden="false" customHeight="true" outlineLevel="0" collapsed="false">
      <c r="D364" s="8" t="str">
        <f aca="false">"Osterholz "&amp;F364</f>
        <v>Osterholz 120a</v>
      </c>
      <c r="E364" s="8" t="str">
        <f aca="false">G364</f>
        <v>unbewohnt</v>
      </c>
      <c r="F364" s="15" t="s">
        <v>1565</v>
      </c>
      <c r="G364" s="8" t="s">
        <v>384</v>
      </c>
      <c r="H364" s="8"/>
      <c r="I364" s="8"/>
      <c r="J364" s="8"/>
    </row>
    <row r="365" customFormat="false" ht="14.15" hidden="false" customHeight="true" outlineLevel="0" collapsed="false">
      <c r="A365" s="7" t="s">
        <v>1798</v>
      </c>
      <c r="B365" s="7" t="s">
        <v>1799</v>
      </c>
      <c r="C365" s="14" t="s">
        <v>1800</v>
      </c>
      <c r="D365" s="8" t="str">
        <f aca="false">"Schevemoor "&amp;F365</f>
        <v>Schevemoor 21</v>
      </c>
      <c r="E365" s="8" t="str">
        <f aca="false">G365</f>
        <v>unbewohnt</v>
      </c>
      <c r="F365" s="15" t="n">
        <v>21</v>
      </c>
      <c r="G365" s="8" t="s">
        <v>384</v>
      </c>
      <c r="H365" s="8"/>
      <c r="I365" s="8"/>
      <c r="J365" s="8"/>
      <c r="K365" s="7" t="s">
        <v>1801</v>
      </c>
      <c r="L365" s="8" t="str">
        <f aca="false">"https://www.openstreetmap.org/?mlat="&amp;MID(A365,1,9)&amp;"&amp;mlon="&amp;MID(B365,1,8)&amp;"#map=18/"&amp;MID(A365,1,9)&amp;"/"&amp;MID(B365,1,8)</f>
        <v>https://www.openstreetmap.org/?mlat=53.076970&amp;mlon=8.945725#map=18/53.076970/8.945725</v>
      </c>
      <c r="M365" s="8" t="str">
        <f aca="false">"https://opentopomap.org/#marker=17/"&amp;MID(A365,1,9)&amp;"/"&amp;MID(B365,1,8)</f>
        <v>https://opentopomap.org/#marker=17/53.076970/8.945725</v>
      </c>
    </row>
    <row r="366" customFormat="false" ht="14.15" hidden="false" customHeight="true" outlineLevel="0" collapsed="false">
      <c r="A366" s="7" t="s">
        <v>985</v>
      </c>
      <c r="B366" s="7" t="s">
        <v>986</v>
      </c>
      <c r="C366" s="14" t="s">
        <v>987</v>
      </c>
      <c r="D366" s="8" t="str">
        <f aca="false">"Osterholz "&amp;F366</f>
        <v>Osterholz 22</v>
      </c>
      <c r="E366" s="8" t="str">
        <f aca="false">G366&amp;", "&amp;H366&amp;", "&amp;I366</f>
        <v>Unger, D., Arbeiter</v>
      </c>
      <c r="F366" s="15" t="n">
        <v>22</v>
      </c>
      <c r="G366" s="8" t="s">
        <v>988</v>
      </c>
      <c r="H366" s="8" t="s">
        <v>989</v>
      </c>
      <c r="I366" s="8" t="s">
        <v>124</v>
      </c>
      <c r="J366" s="8"/>
      <c r="K366" s="7" t="s">
        <v>990</v>
      </c>
      <c r="L366" s="8" t="str">
        <f aca="false">"https://www.openstreetmap.org/?mlat="&amp;MID(A366,1,9)&amp;"&amp;mlon="&amp;MID(B366,1,8)&amp;"#map=18/"&amp;MID(A366,1,9)&amp;"/"&amp;MID(B366,1,8)</f>
        <v>https://www.openstreetmap.org/?mlat=53.05695&amp;mlon=8.93689#map=18/53.05695/8.93689</v>
      </c>
      <c r="M366" s="8" t="str">
        <f aca="false">"https://opentopomap.org/#marker=17/"&amp;MID(A366,1,9)&amp;"/"&amp;MID(B366,1,8)</f>
        <v>https://opentopomap.org/#marker=17/53.05695/8.93689</v>
      </c>
    </row>
    <row r="367" customFormat="false" ht="14.15" hidden="false" customHeight="true" outlineLevel="0" collapsed="false">
      <c r="A367" s="7" t="s">
        <v>783</v>
      </c>
      <c r="B367" s="7" t="s">
        <v>784</v>
      </c>
      <c r="C367" s="14" t="s">
        <v>785</v>
      </c>
      <c r="D367" s="8" t="str">
        <f aca="false">"Ellen "&amp;F367</f>
        <v>Ellen 84</v>
      </c>
      <c r="E367" s="8" t="str">
        <f aca="false">G367&amp;", "&amp;H367&amp;", "&amp;I367</f>
        <v>Vöge, Joh. Hinr., Arbeiter</v>
      </c>
      <c r="F367" s="15" t="n">
        <v>84</v>
      </c>
      <c r="G367" s="8" t="s">
        <v>100</v>
      </c>
      <c r="H367" s="8" t="s">
        <v>776</v>
      </c>
      <c r="I367" s="8" t="s">
        <v>124</v>
      </c>
      <c r="J367" s="8"/>
      <c r="K367" s="7" t="s">
        <v>787</v>
      </c>
      <c r="L367" s="8" t="str">
        <f aca="false">"https://www.openstreetmap.org/?mlat="&amp;MID(A367,1,9)&amp;"&amp;mlon="&amp;MID(B367,1,8)&amp;"#map=18/"&amp;MID(A367,1,9)&amp;"/"&amp;MID(B367,1,8)</f>
        <v>https://www.openstreetmap.org/?mlat=53.060431&amp;mlon=8.950375#map=18/53.060431/8.950375</v>
      </c>
      <c r="M367" s="8" t="str">
        <f aca="false">"https://opentopomap.org/#marker=17/"&amp;MID(A367,1,9)&amp;"/"&amp;MID(B367,1,8)</f>
        <v>https://opentopomap.org/#marker=17/53.060431/8.950375</v>
      </c>
    </row>
    <row r="368" customFormat="false" ht="14.15" hidden="false" customHeight="true" outlineLevel="0" collapsed="false">
      <c r="A368" s="7" t="s">
        <v>96</v>
      </c>
      <c r="B368" s="7" t="s">
        <v>97</v>
      </c>
      <c r="C368" s="14" t="s">
        <v>98</v>
      </c>
      <c r="D368" s="8" t="str">
        <f aca="false">"Ellen "&amp;F368</f>
        <v>Ellen 1e</v>
      </c>
      <c r="E368" s="8" t="str">
        <f aca="false">G368&amp;", "&amp;H368&amp;", "&amp;I368</f>
        <v>Vöge, Wilhelm, Wwe.</v>
      </c>
      <c r="F368" s="15" t="s">
        <v>99</v>
      </c>
      <c r="G368" s="8" t="s">
        <v>100</v>
      </c>
      <c r="H368" s="8" t="s">
        <v>101</v>
      </c>
      <c r="I368" s="8" t="s">
        <v>94</v>
      </c>
      <c r="J368" s="8"/>
      <c r="K368" s="7" t="s">
        <v>102</v>
      </c>
      <c r="L368" s="8" t="str">
        <f aca="false">"https://www.openstreetmap.org/?mlat="&amp;MID(A368,1,9)&amp;"&amp;mlon="&amp;MID(B368,1,8)&amp;"#map=18/"&amp;MID(A368,1,9)&amp;"/"&amp;MID(B368,1,8)</f>
        <v>https://www.openstreetmap.org/?mlat=53.062688&amp;mlon=8.926823#map=18/53.062688/8.926823</v>
      </c>
      <c r="M368" s="8" t="str">
        <f aca="false">"https://opentopomap.org/#marker=17/"&amp;MID(A368,1,9)&amp;"/"&amp;MID(B368,1,8)</f>
        <v>https://opentopomap.org/#marker=17/53.062688/8.926823</v>
      </c>
    </row>
    <row r="369" customFormat="false" ht="14.15" hidden="false" customHeight="true" outlineLevel="0" collapsed="false">
      <c r="A369" s="7" t="s">
        <v>126</v>
      </c>
      <c r="B369" s="7" t="s">
        <v>127</v>
      </c>
      <c r="C369" s="14" t="s">
        <v>128</v>
      </c>
      <c r="D369" s="8" t="str">
        <f aca="false">"Ellen "&amp;F369</f>
        <v>Ellen 1i</v>
      </c>
      <c r="E369" s="8" t="str">
        <f aca="false">G369&amp;", "&amp;H369&amp;", "&amp;I369</f>
        <v>Wagschal, Adolf, Arbeiter</v>
      </c>
      <c r="F369" s="15" t="s">
        <v>129</v>
      </c>
      <c r="G369" s="8" t="s">
        <v>130</v>
      </c>
      <c r="H369" s="8" t="s">
        <v>131</v>
      </c>
      <c r="I369" s="8" t="s">
        <v>124</v>
      </c>
      <c r="J369" s="8"/>
      <c r="K369" s="7" t="s">
        <v>132</v>
      </c>
      <c r="L369" s="8" t="str">
        <f aca="false">"https://www.openstreetmap.org/?mlat="&amp;MID(A369,1,9)&amp;"&amp;mlon="&amp;MID(B369,1,8)&amp;"#map=18/"&amp;MID(A369,1,9)&amp;"/"&amp;MID(B369,1,8)</f>
        <v>https://www.openstreetmap.org/?mlat=53.062662&amp;mlon=8.927162#map=18/53.062662/8.927162</v>
      </c>
      <c r="M369" s="8" t="str">
        <f aca="false">"https://opentopomap.org/#marker=17/"&amp;MID(A369,1,9)&amp;"/"&amp;MID(B369,1,8)</f>
        <v>https://opentopomap.org/#marker=17/53.062662/8.927162</v>
      </c>
    </row>
    <row r="370" customFormat="false" ht="14.15" hidden="false" customHeight="true" outlineLevel="0" collapsed="false">
      <c r="A370" s="7" t="s">
        <v>1793</v>
      </c>
      <c r="B370" s="7" t="s">
        <v>1794</v>
      </c>
      <c r="C370" s="14" t="s">
        <v>1795</v>
      </c>
      <c r="D370" s="8" t="str">
        <f aca="false">"Schevemoor "&amp;F370</f>
        <v>Schevemoor 20</v>
      </c>
      <c r="E370" s="8" t="str">
        <f aca="false">G370&amp;", "&amp;H370&amp;", "&amp;I370</f>
        <v>Wagschal, Adolf, Arbeiter</v>
      </c>
      <c r="F370" s="15" t="n">
        <v>20</v>
      </c>
      <c r="G370" s="8" t="s">
        <v>130</v>
      </c>
      <c r="H370" s="8" t="s">
        <v>131</v>
      </c>
      <c r="I370" s="8" t="s">
        <v>124</v>
      </c>
      <c r="J370" s="8"/>
      <c r="K370" s="7" t="s">
        <v>1797</v>
      </c>
      <c r="L370" s="8" t="str">
        <f aca="false">"https://www.openstreetmap.org/?mlat="&amp;MID(A370,1,9)&amp;"&amp;mlon="&amp;MID(B370,1,8)&amp;"#map=18/"&amp;MID(A370,1,9)&amp;"/"&amp;MID(B370,1,8)</f>
        <v>https://www.openstreetmap.org/?mlat=53.076232&amp;mlon=8.946619#map=18/53.076232/8.946619</v>
      </c>
      <c r="M370" s="8" t="str">
        <f aca="false">"https://opentopomap.org/#marker=17/"&amp;MID(A370,1,9)&amp;"/"&amp;MID(B370,1,8)</f>
        <v>https://opentopomap.org/#marker=17/53.076232/8.946619</v>
      </c>
    </row>
    <row r="371" customFormat="false" ht="14.15" hidden="false" customHeight="true" outlineLevel="0" collapsed="false">
      <c r="A371" s="7" t="s">
        <v>231</v>
      </c>
      <c r="B371" s="7" t="s">
        <v>232</v>
      </c>
      <c r="C371" s="14" t="s">
        <v>233</v>
      </c>
      <c r="D371" s="8" t="str">
        <f aca="false">"Ellen "&amp;F371</f>
        <v>Ellen 14d</v>
      </c>
      <c r="E371" s="8" t="str">
        <f aca="false">G371&amp;", "&amp;H371&amp;", "&amp;I371</f>
        <v>Wagschal, Conrad, Wwe.</v>
      </c>
      <c r="F371" s="15" t="s">
        <v>234</v>
      </c>
      <c r="G371" s="8" t="s">
        <v>130</v>
      </c>
      <c r="H371" s="8" t="s">
        <v>235</v>
      </c>
      <c r="I371" s="8" t="s">
        <v>94</v>
      </c>
      <c r="J371" s="8"/>
      <c r="K371" s="7" t="s">
        <v>236</v>
      </c>
      <c r="L371" s="8" t="str">
        <f aca="false">"https://www.openstreetmap.org/?mlat="&amp;MID(A371,1,9)&amp;"&amp;mlon="&amp;MID(B371,1,8)&amp;"#map=18/"&amp;MID(A371,1,9)&amp;"/"&amp;MID(B371,1,8)</f>
        <v>https://www.openstreetmap.org/?mlat=53.06818&amp;mlon=8.933631#map=18/53.06818/8.933631</v>
      </c>
      <c r="M371" s="8" t="str">
        <f aca="false">"https://opentopomap.org/#marker=17/"&amp;MID(A371,1,9)&amp;"/"&amp;MID(B371,1,8)</f>
        <v>https://opentopomap.org/#marker=17/53.06818/8.933631</v>
      </c>
    </row>
    <row r="372" customFormat="false" ht="14.15" hidden="false" customHeight="true" outlineLevel="0" collapsed="false">
      <c r="A372" s="7" t="s">
        <v>1789</v>
      </c>
      <c r="B372" s="7" t="s">
        <v>1790</v>
      </c>
      <c r="C372" s="14" t="s">
        <v>1791</v>
      </c>
      <c r="D372" s="8" t="str">
        <f aca="false">"Schevemoor "&amp;F372</f>
        <v>Schevemoor 19</v>
      </c>
      <c r="E372" s="8" t="str">
        <f aca="false">G372&amp;", "&amp;H372&amp;", "&amp;I372</f>
        <v>Wagschal, Heinr., Arbeiter</v>
      </c>
      <c r="F372" s="15" t="n">
        <v>19</v>
      </c>
      <c r="G372" s="8" t="s">
        <v>130</v>
      </c>
      <c r="H372" s="8" t="s">
        <v>108</v>
      </c>
      <c r="I372" s="8" t="s">
        <v>124</v>
      </c>
      <c r="J372" s="8"/>
      <c r="K372" s="7" t="s">
        <v>1792</v>
      </c>
      <c r="L372" s="8" t="str">
        <f aca="false">"https://www.openstreetmap.org/?mlat="&amp;MID(A372,1,9)&amp;"&amp;mlon="&amp;MID(B372,1,8)&amp;"#map=18/"&amp;MID(A372,1,9)&amp;"/"&amp;MID(B372,1,8)</f>
        <v>https://www.openstreetmap.org/?mlat=53.076156&amp;mlon=8.946691#map=18/53.076156/8.946691</v>
      </c>
      <c r="M372" s="8" t="str">
        <f aca="false">"https://opentopomap.org/#marker=17/"&amp;MID(A372,1,9)&amp;"/"&amp;MID(B372,1,8)</f>
        <v>https://opentopomap.org/#marker=17/53.076156/8.946691</v>
      </c>
    </row>
    <row r="373" customFormat="false" ht="14.15" hidden="false" customHeight="true" outlineLevel="0" collapsed="false">
      <c r="A373" s="7" t="s">
        <v>513</v>
      </c>
      <c r="B373" s="7" t="s">
        <v>514</v>
      </c>
      <c r="C373" s="14" t="s">
        <v>515</v>
      </c>
      <c r="D373" s="8" t="str">
        <f aca="false">"Ellen "&amp;F373</f>
        <v>Ellen 41b</v>
      </c>
      <c r="E373" s="8" t="str">
        <f aca="false">G373&amp;", "&amp;H373&amp;", "&amp;I373</f>
        <v>Wagschal, Joh., Arbeiter</v>
      </c>
      <c r="F373" s="15" t="s">
        <v>516</v>
      </c>
      <c r="G373" s="8" t="s">
        <v>130</v>
      </c>
      <c r="H373" s="8" t="s">
        <v>79</v>
      </c>
      <c r="I373" s="8" t="s">
        <v>124</v>
      </c>
      <c r="J373" s="8"/>
      <c r="K373" s="7" t="s">
        <v>517</v>
      </c>
      <c r="L373" s="8" t="str">
        <f aca="false">"https://www.openstreetmap.org/?mlat="&amp;MID(A373,1,9)&amp;"&amp;mlon="&amp;MID(B373,1,8)&amp;"#map=18/"&amp;MID(A373,1,9)&amp;"/"&amp;MID(B373,1,8)</f>
        <v>https://www.openstreetmap.org/?mlat=53.0726&amp;mlon=8.93655#map=18/53.0726/8.93655</v>
      </c>
      <c r="M373" s="8" t="str">
        <f aca="false">"https://opentopomap.org/#marker=17/"&amp;MID(A373,1,9)&amp;"/"&amp;MID(B373,1,8)</f>
        <v>https://opentopomap.org/#marker=17/53.0726/8.93655</v>
      </c>
    </row>
    <row r="374" customFormat="false" ht="14.15" hidden="false" customHeight="true" outlineLevel="0" collapsed="false">
      <c r="A374" s="7" t="s">
        <v>649</v>
      </c>
      <c r="B374" s="7" t="s">
        <v>650</v>
      </c>
      <c r="C374" s="14" t="s">
        <v>651</v>
      </c>
      <c r="D374" s="8" t="str">
        <f aca="false">"Ellen "&amp;F374</f>
        <v>Ellen 57</v>
      </c>
      <c r="E374" s="8" t="str">
        <f aca="false">G374&amp;", "&amp;H374&amp;", "&amp;I374</f>
        <v>Wagschal, Ludwig, Arbeiter</v>
      </c>
      <c r="F374" s="15" t="n">
        <v>57</v>
      </c>
      <c r="G374" s="8" t="s">
        <v>130</v>
      </c>
      <c r="H374" s="8" t="s">
        <v>652</v>
      </c>
      <c r="I374" s="8" t="s">
        <v>124</v>
      </c>
      <c r="J374" s="8"/>
      <c r="K374" s="7" t="s">
        <v>653</v>
      </c>
      <c r="L374" s="8" t="str">
        <f aca="false">"https://www.openstreetmap.org/?mlat="&amp;MID(A374,1,9)&amp;"&amp;mlon="&amp;MID(B374,1,8)&amp;"#map=18/"&amp;MID(A374,1,9)&amp;"/"&amp;MID(B374,1,8)</f>
        <v>https://www.openstreetmap.org/?mlat=53.07343&amp;mlon=8.94318#map=18/53.07343/8.94318</v>
      </c>
      <c r="M374" s="8" t="str">
        <f aca="false">"https://opentopomap.org/#marker=17/"&amp;MID(A374,1,9)&amp;"/"&amp;MID(B374,1,8)</f>
        <v>https://opentopomap.org/#marker=17/53.07343/8.94318</v>
      </c>
    </row>
    <row r="375" customFormat="false" ht="14.15" hidden="false" customHeight="true" outlineLevel="0" collapsed="false">
      <c r="A375" s="7" t="s">
        <v>423</v>
      </c>
      <c r="B375" s="7" t="s">
        <v>424</v>
      </c>
      <c r="C375" s="14" t="s">
        <v>425</v>
      </c>
      <c r="D375" s="8" t="str">
        <f aca="false">"Ellen "&amp;F375</f>
        <v>Ellen 37</v>
      </c>
      <c r="E375" s="8" t="str">
        <f aca="false">G375&amp;", "&amp;H375&amp;", "&amp;I375</f>
        <v>Warnken, Herm., Tischler</v>
      </c>
      <c r="F375" s="15" t="n">
        <v>37</v>
      </c>
      <c r="G375" s="8" t="s">
        <v>426</v>
      </c>
      <c r="H375" s="8" t="s">
        <v>86</v>
      </c>
      <c r="I375" s="8" t="s">
        <v>351</v>
      </c>
      <c r="J375" s="8"/>
      <c r="K375" s="7" t="s">
        <v>428</v>
      </c>
      <c r="L375" s="8" t="str">
        <f aca="false">"https://www.openstreetmap.org/?mlat="&amp;MID(A375,1,9)&amp;"&amp;mlon="&amp;MID(B375,1,8)&amp;"#map=18/"&amp;MID(A375,1,9)&amp;"/"&amp;MID(B375,1,8)</f>
        <v>https://www.openstreetmap.org/?mlat=53.071935&amp;mlon=8.938452#map=18/53.071935/8.938452</v>
      </c>
      <c r="M375" s="8" t="str">
        <f aca="false">"https://opentopomap.org/#marker=17/"&amp;MID(A375,1,9)&amp;"/"&amp;MID(B375,1,8)</f>
        <v>https://opentopomap.org/#marker=17/53.071935/8.938452</v>
      </c>
    </row>
    <row r="376" customFormat="false" ht="14.15" hidden="false" customHeight="true" outlineLevel="0" collapsed="false">
      <c r="A376" s="7" t="s">
        <v>423</v>
      </c>
      <c r="B376" s="7" t="s">
        <v>424</v>
      </c>
      <c r="C376" s="14" t="s">
        <v>425</v>
      </c>
      <c r="D376" s="8" t="str">
        <f aca="false">"Ellen "&amp;F376</f>
        <v>Ellen 37</v>
      </c>
      <c r="E376" s="8" t="str">
        <f aca="false">G376&amp;", "&amp;H376&amp;", "&amp;I376</f>
        <v>Warnken, Herm., jun., Tischler</v>
      </c>
      <c r="F376" s="15" t="n">
        <v>37</v>
      </c>
      <c r="G376" s="8" t="s">
        <v>426</v>
      </c>
      <c r="H376" s="8" t="s">
        <v>427</v>
      </c>
      <c r="I376" s="8" t="s">
        <v>351</v>
      </c>
      <c r="J376" s="8"/>
      <c r="K376" s="7" t="s">
        <v>428</v>
      </c>
      <c r="L376" s="8" t="str">
        <f aca="false">"https://www.openstreetmap.org/?mlat="&amp;MID(A376,1,9)&amp;"&amp;mlon="&amp;MID(B376,1,8)&amp;"#map=18/"&amp;MID(A376,1,9)&amp;"/"&amp;MID(B376,1,8)</f>
        <v>https://www.openstreetmap.org/?mlat=53.071935&amp;mlon=8.938452#map=18/53.071935/8.938452</v>
      </c>
      <c r="M376" s="8" t="str">
        <f aca="false">"https://opentopomap.org/#marker=17/"&amp;MID(A376,1,9)&amp;"/"&amp;MID(B376,1,8)</f>
        <v>https://opentopomap.org/#marker=17/53.071935/8.938452</v>
      </c>
    </row>
    <row r="377" customFormat="false" ht="14.15" hidden="false" customHeight="true" outlineLevel="0" collapsed="false">
      <c r="A377" s="7" t="s">
        <v>735</v>
      </c>
      <c r="B377" s="7" t="s">
        <v>736</v>
      </c>
      <c r="C377" s="14" t="s">
        <v>737</v>
      </c>
      <c r="D377" s="8" t="str">
        <f aca="false">"Ellen "&amp;F377</f>
        <v>Ellen 74b</v>
      </c>
      <c r="E377" s="8" t="str">
        <f aca="false">G377&amp;", "&amp;H377&amp;", "&amp;I377</f>
        <v>Wendt, Engelbert, Landmann</v>
      </c>
      <c r="F377" s="15" t="s">
        <v>738</v>
      </c>
      <c r="G377" s="8" t="s">
        <v>739</v>
      </c>
      <c r="H377" s="8" t="s">
        <v>740</v>
      </c>
      <c r="I377" s="8" t="s">
        <v>80</v>
      </c>
      <c r="J377" s="8"/>
      <c r="K377" s="7" t="s">
        <v>741</v>
      </c>
      <c r="L377" s="8" t="str">
        <f aca="false">"https://www.openstreetmap.org/?mlat="&amp;MID(A377,1,9)&amp;"&amp;mlon="&amp;MID(B377,1,8)&amp;"#map=18/"&amp;MID(A377,1,9)&amp;"/"&amp;MID(B377,1,8)</f>
        <v>https://www.openstreetmap.org/?mlat=53.06391&amp;mlon=8.9478#map=18/53.06391/8.9478</v>
      </c>
      <c r="M377" s="8" t="str">
        <f aca="false">"https://opentopomap.org/#marker=17/"&amp;MID(A377,1,9)&amp;"/"&amp;MID(B377,1,8)</f>
        <v>https://opentopomap.org/#marker=17/53.06391/8.9478</v>
      </c>
    </row>
    <row r="378" customFormat="false" ht="14.15" hidden="false" customHeight="true" outlineLevel="0" collapsed="false">
      <c r="A378" s="7" t="s">
        <v>735</v>
      </c>
      <c r="B378" s="7" t="s">
        <v>736</v>
      </c>
      <c r="C378" s="14" t="s">
        <v>737</v>
      </c>
      <c r="D378" s="8" t="str">
        <f aca="false">"Ellen "&amp;F378</f>
        <v>Ellen 74b</v>
      </c>
      <c r="E378" s="8" t="str">
        <f aca="false">G378&amp;", "&amp;H378&amp;", "&amp;I378</f>
        <v>Wendt, Hinr., Maurer</v>
      </c>
      <c r="F378" s="15" t="s">
        <v>738</v>
      </c>
      <c r="G378" s="8" t="s">
        <v>739</v>
      </c>
      <c r="H378" s="8" t="s">
        <v>116</v>
      </c>
      <c r="I378" s="8" t="s">
        <v>109</v>
      </c>
      <c r="J378" s="8"/>
      <c r="K378" s="7" t="s">
        <v>741</v>
      </c>
      <c r="L378" s="8" t="str">
        <f aca="false">"https://www.openstreetmap.org/?mlat="&amp;MID(A378,1,9)&amp;"&amp;mlon="&amp;MID(B378,1,8)&amp;"#map=18/"&amp;MID(A378,1,9)&amp;"/"&amp;MID(B378,1,8)</f>
        <v>https://www.openstreetmap.org/?mlat=53.06391&amp;mlon=8.9478#map=18/53.06391/8.9478</v>
      </c>
      <c r="M378" s="8" t="str">
        <f aca="false">"https://opentopomap.org/#marker=17/"&amp;MID(A378,1,9)&amp;"/"&amp;MID(B378,1,8)</f>
        <v>https://opentopomap.org/#marker=17/53.06391/8.9478</v>
      </c>
    </row>
    <row r="379" customFormat="false" ht="14.15" hidden="false" customHeight="true" outlineLevel="0" collapsed="false">
      <c r="A379" s="7" t="s">
        <v>1259</v>
      </c>
      <c r="B379" s="7" t="s">
        <v>1264</v>
      </c>
      <c r="C379" s="14" t="s">
        <v>1265</v>
      </c>
      <c r="D379" s="8" t="str">
        <f aca="false">"Osterholz "&amp;F379</f>
        <v>Osterholz 81</v>
      </c>
      <c r="E379" s="8" t="str">
        <f aca="false">G379&amp;", "&amp;H379&amp;", "&amp;I379</f>
        <v>Wendt, Joh., Wwe.</v>
      </c>
      <c r="F379" s="15" t="n">
        <v>81</v>
      </c>
      <c r="G379" s="8" t="s">
        <v>739</v>
      </c>
      <c r="H379" s="8" t="s">
        <v>79</v>
      </c>
      <c r="I379" s="8" t="s">
        <v>94</v>
      </c>
      <c r="J379" s="8"/>
      <c r="K379" s="7" t="s">
        <v>1266</v>
      </c>
      <c r="L379" s="8" t="str">
        <f aca="false">"https://www.openstreetmap.org/?mlat="&amp;MID(A379,1,9)&amp;"&amp;mlon="&amp;MID(B379,1,8)&amp;"#map=18/"&amp;MID(A379,1,9)&amp;"/"&amp;MID(B379,1,8)</f>
        <v>https://www.openstreetmap.org/?mlat=53.065916&amp;mlon=8.960413#map=18/53.065916/8.960413</v>
      </c>
      <c r="M379" s="8" t="str">
        <f aca="false">"https://opentopomap.org/#marker=17/"&amp;MID(A379,1,9)&amp;"/"&amp;MID(B379,1,8)</f>
        <v>https://opentopomap.org/#marker=17/53.065916/8.960413</v>
      </c>
    </row>
    <row r="380" customFormat="false" ht="14.15" hidden="false" customHeight="true" outlineLevel="0" collapsed="false">
      <c r="A380" s="7" t="s">
        <v>996</v>
      </c>
      <c r="B380" s="7" t="s">
        <v>997</v>
      </c>
      <c r="C380" s="14" t="s">
        <v>998</v>
      </c>
      <c r="D380" s="8" t="str">
        <f aca="false">"Osterholz "&amp;F380</f>
        <v>Osterholz 26a</v>
      </c>
      <c r="E380" s="8" t="str">
        <f aca="false">G380&amp;", "&amp;I380</f>
        <v>Werner, Landjäger</v>
      </c>
      <c r="F380" s="15" t="s">
        <v>999</v>
      </c>
      <c r="G380" s="8" t="s">
        <v>1000</v>
      </c>
      <c r="H380" s="8"/>
      <c r="I380" s="8" t="s">
        <v>1001</v>
      </c>
      <c r="J380" s="8"/>
      <c r="K380" s="7" t="s">
        <v>1002</v>
      </c>
      <c r="L380" s="8" t="str">
        <f aca="false">"https://www.openstreetmap.org/?mlat="&amp;MID(A380,1,9)&amp;"&amp;mlon="&amp;MID(B380,1,8)&amp;"#map=18/"&amp;MID(A380,1,9)&amp;"/"&amp;MID(B380,1,8)</f>
        <v>https://www.openstreetmap.org/?mlat=53.0583&amp;mlon=8.94#map=18/53.0583/8.94</v>
      </c>
      <c r="M380" s="8" t="str">
        <f aca="false">"https://opentopomap.org/#marker=17/"&amp;MID(A380,1,9)&amp;"/"&amp;MID(B380,1,8)</f>
        <v>https://opentopomap.org/#marker=17/53.0583/8.94</v>
      </c>
    </row>
    <row r="381" customFormat="false" ht="14.15" hidden="false" customHeight="true" outlineLevel="0" collapsed="false">
      <c r="A381" s="7" t="s">
        <v>1566</v>
      </c>
      <c r="B381" s="7" t="s">
        <v>1573</v>
      </c>
      <c r="C381" s="14" t="s">
        <v>1574</v>
      </c>
      <c r="D381" s="8" t="str">
        <f aca="false">"Osterholz "&amp;F381</f>
        <v>Osterholz 122</v>
      </c>
      <c r="E381" s="8" t="str">
        <f aca="false">G381&amp;", "&amp;H381&amp;", "&amp;I381</f>
        <v>Wesemann, Cord, Arbeiter</v>
      </c>
      <c r="F381" s="15" t="n">
        <v>122</v>
      </c>
      <c r="G381" s="8" t="s">
        <v>1577</v>
      </c>
      <c r="H381" s="8" t="s">
        <v>191</v>
      </c>
      <c r="I381" s="8" t="s">
        <v>124</v>
      </c>
      <c r="J381" s="8"/>
      <c r="K381" s="7" t="s">
        <v>1576</v>
      </c>
      <c r="L381" s="8" t="str">
        <f aca="false">"https://www.openstreetmap.org/?mlat="&amp;MID(A381,1,9)&amp;"&amp;mlon="&amp;MID(B381,1,8)&amp;"#map=18/"&amp;MID(A381,1,9)&amp;"/"&amp;MID(B381,1,8)</f>
        <v>https://www.openstreetmap.org/?mlat=53.05934&amp;mlon=8.90847#map=18/53.05934/8.90847</v>
      </c>
      <c r="M381" s="8" t="str">
        <f aca="false">"https://opentopomap.org/#marker=17/"&amp;MID(A381,1,9)&amp;"/"&amp;MID(B381,1,8)</f>
        <v>https://opentopomap.org/#marker=17/53.05934/8.90847</v>
      </c>
    </row>
    <row r="382" customFormat="false" ht="14.15" hidden="false" customHeight="true" outlineLevel="0" collapsed="false">
      <c r="A382" s="7" t="s">
        <v>1307</v>
      </c>
      <c r="B382" s="7" t="s">
        <v>1406</v>
      </c>
      <c r="C382" s="14" t="s">
        <v>1407</v>
      </c>
      <c r="D382" s="8" t="str">
        <f aca="false">"Osterholz "&amp;F382</f>
        <v>Osterholz 104</v>
      </c>
      <c r="E382" s="8" t="str">
        <f aca="false">G382&amp;", "&amp;H382&amp;", "&amp;I382</f>
        <v>Westerkamp, Joh., Arbeiter</v>
      </c>
      <c r="F382" s="15" t="n">
        <v>104</v>
      </c>
      <c r="G382" s="8" t="s">
        <v>1408</v>
      </c>
      <c r="H382" s="8" t="s">
        <v>79</v>
      </c>
      <c r="I382" s="8" t="s">
        <v>124</v>
      </c>
      <c r="J382" s="8"/>
      <c r="K382" s="7" t="s">
        <v>1409</v>
      </c>
      <c r="L382" s="8" t="str">
        <f aca="false">"https://www.openstreetmap.org/?mlat="&amp;MID(A382,1,9)&amp;"&amp;mlon="&amp;MID(B382,1,8)&amp;"#map=18/"&amp;MID(A382,1,9)&amp;"/"&amp;MID(B382,1,8)</f>
        <v>https://www.openstreetmap.org/?mlat=53.05837&amp;mlon=8.94393#map=18/53.05837/8.94393</v>
      </c>
      <c r="M382" s="8" t="str">
        <f aca="false">"https://opentopomap.org/#marker=17/"&amp;MID(A382,1,9)&amp;"/"&amp;MID(B382,1,8)</f>
        <v>https://opentopomap.org/#marker=17/53.05837/8.94393</v>
      </c>
    </row>
    <row r="383" customFormat="false" ht="14.15" hidden="false" customHeight="true" outlineLevel="0" collapsed="false">
      <c r="A383" s="7" t="s">
        <v>1517</v>
      </c>
      <c r="B383" s="7" t="s">
        <v>1529</v>
      </c>
      <c r="C383" s="16" t="s">
        <v>1530</v>
      </c>
      <c r="D383" s="8" t="str">
        <f aca="false">"Osterholz "&amp;F383</f>
        <v>Osterholz 113d</v>
      </c>
      <c r="E383" s="8" t="str">
        <f aca="false">G383&amp;", "&amp;H383&amp;", "&amp;I383</f>
        <v>Wiedekamp, Cord, Arbeiter</v>
      </c>
      <c r="F383" s="15" t="s">
        <v>1531</v>
      </c>
      <c r="G383" s="8" t="s">
        <v>1535</v>
      </c>
      <c r="H383" s="8" t="s">
        <v>191</v>
      </c>
      <c r="I383" s="8" t="s">
        <v>124</v>
      </c>
      <c r="J383" s="8"/>
      <c r="K383" s="7" t="s">
        <v>1534</v>
      </c>
      <c r="L383" s="8" t="str">
        <f aca="false">"https://www.openstreetmap.org/?mlat="&amp;MID(A383,1,9)&amp;"&amp;mlon="&amp;MID(B383,1,8)&amp;"#map=18/"&amp;MID(A383,1,9)&amp;"/"&amp;MID(B383,1,8)</f>
        <v>https://www.openstreetmap.org/?mlat=53.05974&amp;mlon=8.92048#map=18/53.05974/8.92048</v>
      </c>
      <c r="M383" s="8" t="str">
        <f aca="false">"https://opentopomap.org/#marker=17/"&amp;MID(A383,1,9)&amp;"/"&amp;MID(B383,1,8)</f>
        <v>https://opentopomap.org/#marker=17/53.05974/8.92048</v>
      </c>
    </row>
    <row r="384" customFormat="false" ht="14.15" hidden="false" customHeight="true" outlineLevel="0" collapsed="false">
      <c r="A384" s="7" t="s">
        <v>391</v>
      </c>
      <c r="B384" s="7" t="s">
        <v>392</v>
      </c>
      <c r="C384" s="14" t="s">
        <v>393</v>
      </c>
      <c r="D384" s="8" t="str">
        <f aca="false">"Ellen "&amp;F384</f>
        <v>Ellen 30</v>
      </c>
      <c r="E384" s="8" t="str">
        <f aca="false">G384&amp;", "&amp;H384&amp;", "&amp;I384</f>
        <v>Wiedemeier, Hinr., Arbeiter</v>
      </c>
      <c r="F384" s="15" t="n">
        <v>30</v>
      </c>
      <c r="G384" s="8" t="s">
        <v>394</v>
      </c>
      <c r="H384" s="8" t="s">
        <v>116</v>
      </c>
      <c r="I384" s="8" t="s">
        <v>124</v>
      </c>
      <c r="J384" s="8"/>
      <c r="K384" s="7" t="s">
        <v>395</v>
      </c>
      <c r="L384" s="8" t="str">
        <f aca="false">"https://www.openstreetmap.org/?mlat="&amp;MID(A384,1,9)&amp;"&amp;mlon="&amp;MID(B384,1,8)&amp;"#map=18/"&amp;MID(A384,1,9)&amp;"/"&amp;MID(B384,1,8)</f>
        <v>https://www.openstreetmap.org/?mlat=53.070712&amp;mlon=8.94074#map=18/53.070712/8.94074</v>
      </c>
      <c r="M384" s="8" t="str">
        <f aca="false">"https://opentopomap.org/#marker=17/"&amp;MID(A384,1,9)&amp;"/"&amp;MID(B384,1,8)</f>
        <v>https://opentopomap.org/#marker=17/53.070712/8.94074</v>
      </c>
    </row>
    <row r="385" customFormat="false" ht="14.15" hidden="false" customHeight="true" outlineLevel="0" collapsed="false">
      <c r="A385" s="7" t="s">
        <v>306</v>
      </c>
      <c r="B385" s="7" t="s">
        <v>307</v>
      </c>
      <c r="C385" s="14" t="s">
        <v>308</v>
      </c>
      <c r="D385" s="8" t="str">
        <f aca="false">"Ellen "&amp;F385</f>
        <v>Ellen 18b</v>
      </c>
      <c r="E385" s="8" t="str">
        <f aca="false">G385&amp;", "&amp;H385&amp;", "&amp;I385</f>
        <v>Wiedemeyer, Georg, Weichensteller</v>
      </c>
      <c r="F385" s="15" t="s">
        <v>309</v>
      </c>
      <c r="G385" s="8" t="s">
        <v>310</v>
      </c>
      <c r="H385" s="8" t="s">
        <v>218</v>
      </c>
      <c r="I385" s="8" t="s">
        <v>311</v>
      </c>
      <c r="J385" s="8"/>
      <c r="K385" s="7" t="s">
        <v>312</v>
      </c>
      <c r="L385" s="8" t="str">
        <f aca="false">"https://www.openstreetmap.org/?mlat="&amp;MID(A385,1,9)&amp;"&amp;mlon="&amp;MID(B385,1,8)&amp;"#map=18/"&amp;MID(A385,1,9)&amp;"/"&amp;MID(B385,1,8)</f>
        <v>https://www.openstreetmap.org/?mlat=53.07073&amp;mlon=8.93729#map=18/53.07073/8.93729</v>
      </c>
      <c r="M385" s="8" t="str">
        <f aca="false">"https://opentopomap.org/#marker=17/"&amp;MID(A385,1,9)&amp;"/"&amp;MID(B385,1,8)</f>
        <v>https://opentopomap.org/#marker=17/53.07073/8.93729</v>
      </c>
    </row>
    <row r="386" customFormat="false" ht="14.15" hidden="false" customHeight="true" outlineLevel="0" collapsed="false">
      <c r="A386" s="7" t="s">
        <v>140</v>
      </c>
      <c r="B386" s="7" t="s">
        <v>141</v>
      </c>
      <c r="C386" s="14" t="s">
        <v>142</v>
      </c>
      <c r="D386" s="8" t="str">
        <f aca="false">"Ellen "&amp;F386</f>
        <v>Ellen 1l</v>
      </c>
      <c r="E386" s="8" t="str">
        <f aca="false">G386&amp;", "&amp;H386&amp;", "&amp;I386</f>
        <v>Wilkening, Heinr., Arbeiter</v>
      </c>
      <c r="F386" s="15" t="s">
        <v>143</v>
      </c>
      <c r="G386" s="8" t="s">
        <v>144</v>
      </c>
      <c r="H386" s="8" t="s">
        <v>108</v>
      </c>
      <c r="I386" s="8" t="s">
        <v>124</v>
      </c>
      <c r="J386" s="8"/>
      <c r="K386" s="7" t="s">
        <v>145</v>
      </c>
      <c r="L386" s="8" t="str">
        <f aca="false">"https://www.openstreetmap.org/?mlat="&amp;MID(A386,1,9)&amp;"&amp;mlon="&amp;MID(B386,1,8)&amp;"#map=18/"&amp;MID(A386,1,9)&amp;"/"&amp;MID(B386,1,8)</f>
        <v>https://www.openstreetmap.org/?mlat=53.06262&amp;mlon=8.927561#map=18/53.06262/8.927561</v>
      </c>
      <c r="M386" s="8" t="str">
        <f aca="false">"https://opentopomap.org/#marker=17/"&amp;MID(A386,1,9)&amp;"/"&amp;MID(B386,1,8)</f>
        <v>https://opentopomap.org/#marker=17/53.06262/8.927561</v>
      </c>
    </row>
    <row r="387" customFormat="false" ht="14.15" hidden="false" customHeight="true" outlineLevel="0" collapsed="false">
      <c r="A387" s="7" t="s">
        <v>1379</v>
      </c>
      <c r="B387" s="7" t="s">
        <v>1380</v>
      </c>
      <c r="C387" s="16" t="s">
        <v>1381</v>
      </c>
      <c r="D387" s="8" t="str">
        <f aca="false">"Osterholz "&amp;F387</f>
        <v>Osterholz 100d</v>
      </c>
      <c r="E387" s="8" t="str">
        <f aca="false">G387&amp;", "&amp;H387&amp;", "&amp;I387</f>
        <v>Wille, Aug., Arbeiter</v>
      </c>
      <c r="F387" s="15" t="s">
        <v>1382</v>
      </c>
      <c r="G387" s="8" t="s">
        <v>1383</v>
      </c>
      <c r="H387" s="8" t="s">
        <v>93</v>
      </c>
      <c r="I387" s="8" t="s">
        <v>124</v>
      </c>
      <c r="J387" s="8"/>
      <c r="K387" s="7" t="s">
        <v>1384</v>
      </c>
      <c r="L387" s="8" t="str">
        <f aca="false">"https://www.openstreetmap.org/?mlat="&amp;MID(A387,1,9)&amp;"&amp;mlon="&amp;MID(B387,1,8)&amp;"#map=18/"&amp;MID(A387,1,9)&amp;"/"&amp;MID(B387,1,8)</f>
        <v>https://www.openstreetmap.org/?mlat=53.0582&amp;mlon=8.94893#map=18/53.0582/8.94893</v>
      </c>
      <c r="M387" s="8" t="str">
        <f aca="false">"https://opentopomap.org/#marker=17/"&amp;MID(A387,1,9)&amp;"/"&amp;MID(B387,1,8)</f>
        <v>https://opentopomap.org/#marker=17/53.0582/8.94893</v>
      </c>
    </row>
    <row r="388" customFormat="false" ht="14.15" hidden="false" customHeight="true" outlineLevel="0" collapsed="false">
      <c r="A388" s="7" t="s">
        <v>1219</v>
      </c>
      <c r="B388" s="7" t="s">
        <v>1220</v>
      </c>
      <c r="C388" s="14" t="s">
        <v>1221</v>
      </c>
      <c r="D388" s="8" t="str">
        <f aca="false">"Osterholz "&amp;F388</f>
        <v>Osterholz 74</v>
      </c>
      <c r="E388" s="8" t="str">
        <f aca="false">G388&amp;", "&amp;H388</f>
        <v>Willers, Helene</v>
      </c>
      <c r="F388" s="15" t="n">
        <v>74</v>
      </c>
      <c r="G388" s="8" t="s">
        <v>1225</v>
      </c>
      <c r="H388" s="8" t="s">
        <v>1224</v>
      </c>
      <c r="I388" s="8"/>
      <c r="J388" s="8"/>
      <c r="K388" s="7" t="s">
        <v>1223</v>
      </c>
      <c r="L388" s="8" t="str">
        <f aca="false">"https://www.openstreetmap.org/?mlat="&amp;MID(A388,1,9)&amp;"&amp;mlon="&amp;MID(B388,1,8)&amp;"#map=18/"&amp;MID(A388,1,9)&amp;"/"&amp;MID(B388,1,8)</f>
        <v>https://www.openstreetmap.org/?mlat=53.057472&amp;mlon=8.962235#map=18/53.057472/8.962235</v>
      </c>
      <c r="M388" s="8" t="str">
        <f aca="false">"https://opentopomap.org/#marker=17/"&amp;MID(A388,1,9)&amp;"/"&amp;MID(B388,1,8)</f>
        <v>https://opentopomap.org/#marker=17/53.057472/8.962235</v>
      </c>
    </row>
    <row r="389" customFormat="false" ht="14.15" hidden="false" customHeight="true" outlineLevel="0" collapsed="false">
      <c r="A389" s="7" t="s">
        <v>192</v>
      </c>
      <c r="B389" s="7" t="s">
        <v>193</v>
      </c>
      <c r="C389" s="14" t="s">
        <v>194</v>
      </c>
      <c r="D389" s="8" t="str">
        <f aca="false">"Ellen "&amp;F389</f>
        <v>Ellen 8</v>
      </c>
      <c r="E389" s="8" t="str">
        <f aca="false">G389&amp;", "&amp;H389&amp;", "&amp;I389&amp;", "&amp;J389</f>
        <v>Winter, Herm., Vorsteher, Ellener Hof</v>
      </c>
      <c r="F389" s="15" t="n">
        <v>8</v>
      </c>
      <c r="G389" s="8" t="s">
        <v>195</v>
      </c>
      <c r="H389" s="8" t="s">
        <v>86</v>
      </c>
      <c r="I389" s="8" t="s">
        <v>196</v>
      </c>
      <c r="J389" s="8" t="s">
        <v>197</v>
      </c>
      <c r="K389" s="7" t="s">
        <v>198</v>
      </c>
      <c r="L389" s="8" t="str">
        <f aca="false">"https://www.openstreetmap.org/?mlat="&amp;MID(A389,1,9)&amp;"&amp;mlon="&amp;MID(B389,1,8)&amp;"#map=18/"&amp;MID(A389,1,9)&amp;"/"&amp;MID(B389,1,8)</f>
        <v>https://www.openstreetmap.org/?mlat=53.070833&amp;mlon=8.925929#map=18/53.070833/8.925929</v>
      </c>
      <c r="M389" s="8" t="str">
        <f aca="false">"https://opentopomap.org/#marker=17/"&amp;MID(A389,1,9)&amp;"/"&amp;MID(B389,1,8)</f>
        <v>https://opentopomap.org/#marker=17/53.070833/8.925929</v>
      </c>
    </row>
    <row r="390" customFormat="false" ht="14.15" hidden="false" customHeight="true" outlineLevel="0" collapsed="false">
      <c r="A390" s="7" t="s">
        <v>332</v>
      </c>
      <c r="B390" s="7" t="s">
        <v>333</v>
      </c>
      <c r="C390" s="14" t="s">
        <v>334</v>
      </c>
      <c r="D390" s="8" t="str">
        <f aca="false">"Ellen "&amp;F390</f>
        <v>Ellen 20</v>
      </c>
      <c r="E390" s="8" t="str">
        <f aca="false">G390&amp;", "&amp;H390&amp;", "&amp;I390</f>
        <v>Wolpmann, Heinr., Landmann</v>
      </c>
      <c r="F390" s="15" t="n">
        <v>20</v>
      </c>
      <c r="G390" s="8" t="s">
        <v>335</v>
      </c>
      <c r="H390" s="8" t="s">
        <v>108</v>
      </c>
      <c r="I390" s="8" t="s">
        <v>80</v>
      </c>
      <c r="J390" s="8"/>
      <c r="K390" s="7" t="s">
        <v>336</v>
      </c>
      <c r="L390" s="8" t="str">
        <f aca="false">"https://www.openstreetmap.org/?mlat="&amp;MID(A390,1,9)&amp;"&amp;mlon="&amp;MID(B390,1,8)&amp;"#map=18/"&amp;MID(A390,1,9)&amp;"/"&amp;MID(B390,1,8)</f>
        <v>https://www.openstreetmap.org/?mlat=53.068829&amp;mlon=8.939211#map=18/53.068829/8.939211</v>
      </c>
      <c r="M390" s="8" t="str">
        <f aca="false">"https://opentopomap.org/#marker=17/"&amp;MID(A390,1,9)&amp;"/"&amp;MID(B390,1,8)</f>
        <v>https://opentopomap.org/#marker=17/53.068829/8.939211</v>
      </c>
    </row>
    <row r="391" customFormat="false" ht="14.15" hidden="false" customHeight="true" outlineLevel="0" collapsed="false">
      <c r="A391" s="7" t="s">
        <v>1175</v>
      </c>
      <c r="B391" s="7" t="s">
        <v>1176</v>
      </c>
      <c r="C391" s="14" t="s">
        <v>1177</v>
      </c>
      <c r="D391" s="8" t="str">
        <f aca="false">"Osterholz "&amp;F391</f>
        <v>Osterholz 64</v>
      </c>
      <c r="E391" s="8" t="str">
        <f aca="false">G391&amp;", "&amp;H391&amp;", "&amp;I391&amp;" u. "&amp;J391</f>
        <v>Wurthmann, August Wilh., Gemeindevorst. u. Standesbeamter</v>
      </c>
      <c r="F391" s="15" t="n">
        <v>64</v>
      </c>
      <c r="G391" s="8" t="s">
        <v>1178</v>
      </c>
      <c r="H391" s="8" t="s">
        <v>1179</v>
      </c>
      <c r="I391" s="8" t="s">
        <v>1180</v>
      </c>
      <c r="J391" s="8" t="s">
        <v>1181</v>
      </c>
      <c r="K391" s="7" t="s">
        <v>1182</v>
      </c>
      <c r="L391" s="8" t="str">
        <f aca="false">"https://www.openstreetmap.org/?mlat="&amp;MID(A391,1,9)&amp;"&amp;mlon="&amp;MID(B391,1,8)&amp;"#map=18/"&amp;MID(A391,1,9)&amp;"/"&amp;MID(B391,1,8)</f>
        <v>https://www.openstreetmap.org/?mlat=53.05657&amp;mlon=8.96263#map=18/53.05657/8.96263</v>
      </c>
      <c r="M391" s="8" t="str">
        <f aca="false">"https://opentopomap.org/#marker=17/"&amp;MID(A391,1,9)&amp;"/"&amp;MID(B391,1,8)</f>
        <v>https://opentopomap.org/#marker=17/53.05657/8.96263</v>
      </c>
    </row>
    <row r="392" customFormat="false" ht="14.15" hidden="false" customHeight="true" outlineLevel="0" collapsed="false">
      <c r="A392" s="7" t="s">
        <v>1214</v>
      </c>
      <c r="B392" s="7" t="s">
        <v>1215</v>
      </c>
      <c r="C392" s="14" t="s">
        <v>1216</v>
      </c>
      <c r="D392" s="8" t="str">
        <f aca="false">"Osterholz "&amp;F392</f>
        <v>Osterholz 72</v>
      </c>
      <c r="E392" s="8" t="str">
        <f aca="false">G392&amp;", "&amp;H392&amp;", "&amp;I392</f>
        <v>Zuttermeister, Carl, Arbeiter</v>
      </c>
      <c r="F392" s="15" t="n">
        <v>72</v>
      </c>
      <c r="G392" s="8" t="s">
        <v>1217</v>
      </c>
      <c r="H392" s="8" t="s">
        <v>173</v>
      </c>
      <c r="I392" s="8" t="s">
        <v>124</v>
      </c>
      <c r="J392" s="8"/>
      <c r="K392" s="7" t="s">
        <v>1218</v>
      </c>
      <c r="L392" s="8" t="str">
        <f aca="false">"https://www.openstreetmap.org/?mlat="&amp;MID(A392,1,9)&amp;"&amp;mlon="&amp;MID(B392,1,8)&amp;"#map=18/"&amp;MID(A392,1,9)&amp;"/"&amp;MID(B392,1,8)</f>
        <v>https://www.openstreetmap.org/?mlat=53.057437&amp;mlon=8.962499#map=18/53.057437/8.962499</v>
      </c>
      <c r="M392" s="8" t="str">
        <f aca="false">"https://opentopomap.org/#marker=17/"&amp;MID(A392,1,9)&amp;"/"&amp;MID(B392,1,8)</f>
        <v>https://opentopomap.org/#marker=17/53.057437/8.962499</v>
      </c>
    </row>
    <row r="393" customFormat="false" ht="14.15" hidden="false" customHeight="true" outlineLevel="0" collapsed="false">
      <c r="A393" s="7" t="s">
        <v>1078</v>
      </c>
      <c r="B393" s="7" t="s">
        <v>1079</v>
      </c>
      <c r="C393" s="14" t="s">
        <v>1080</v>
      </c>
      <c r="D393" s="8" t="str">
        <f aca="false">"Osterholz "&amp;F393</f>
        <v>Osterholz 36</v>
      </c>
      <c r="E393" s="8" t="str">
        <f aca="false">J393</f>
        <v>Spritzenhaus</v>
      </c>
      <c r="F393" s="15" t="n">
        <v>36</v>
      </c>
      <c r="G393" s="0"/>
      <c r="H393" s="8"/>
      <c r="I393" s="8"/>
      <c r="J393" s="8" t="s">
        <v>1081</v>
      </c>
      <c r="K393" s="7" t="s">
        <v>1082</v>
      </c>
      <c r="L393" s="8" t="str">
        <f aca="false">"https://www.openstreetmap.org/?mlat="&amp;MID(A393,1,9)&amp;"&amp;mlon="&amp;MID(B393,1,8)&amp;"#map=18/"&amp;MID(A393,1,9)&amp;"/"&amp;MID(B393,1,8)</f>
        <v>https://www.openstreetmap.org/?mlat=53.05809&amp;mlon=8.94451#map=18/53.05809/8.94451</v>
      </c>
      <c r="M393" s="8" t="str">
        <f aca="false">"https://opentopomap.org/#marker=17/"&amp;MID(A393,1,9)&amp;"/"&amp;MID(B393,1,8)</f>
        <v>https://opentopomap.org/#marker=17/53.05809/8.94451</v>
      </c>
    </row>
    <row r="394" customFormat="false" ht="14.15" hidden="false" customHeight="true" outlineLevel="0" collapsed="false">
      <c r="A394" s="7" t="s">
        <v>1307</v>
      </c>
      <c r="B394" s="7" t="s">
        <v>1385</v>
      </c>
      <c r="C394" s="14" t="s">
        <v>1386</v>
      </c>
      <c r="D394" s="8" t="str">
        <f aca="false">"Osterholz "&amp;F394</f>
        <v>Osterholz 101</v>
      </c>
      <c r="E394" s="8" t="str">
        <f aca="false">J394</f>
        <v>Schule</v>
      </c>
      <c r="F394" s="15" t="n">
        <v>101</v>
      </c>
      <c r="G394" s="8"/>
      <c r="H394" s="8"/>
      <c r="I394" s="8"/>
      <c r="J394" s="8" t="s">
        <v>1390</v>
      </c>
      <c r="K394" s="7" t="s">
        <v>1389</v>
      </c>
      <c r="L394" s="8" t="str">
        <f aca="false">"https://www.openstreetmap.org/?mlat="&amp;MID(A394,1,9)&amp;"&amp;mlon="&amp;MID(B394,1,8)&amp;"#map=18/"&amp;MID(A394,1,9)&amp;"/"&amp;MID(B394,1,8)</f>
        <v>https://www.openstreetmap.org/?mlat=53.05837&amp;mlon=8.94716#map=18/53.05837/8.94716</v>
      </c>
      <c r="M394" s="8" t="str">
        <f aca="false">"https://opentopomap.org/#marker=17/"&amp;MID(A394,1,9)&amp;"/"&amp;MID(B394,1,8)</f>
        <v>https://opentopomap.org/#marker=17/53.05837/8.94716</v>
      </c>
    </row>
    <row r="395" customFormat="false" ht="14.15" hidden="false" customHeight="true" outlineLevel="0" collapsed="false">
      <c r="D395" s="8"/>
      <c r="E395" s="8"/>
      <c r="F395" s="15"/>
      <c r="G395" s="8"/>
      <c r="H395" s="8"/>
      <c r="I395" s="8"/>
      <c r="J395" s="8"/>
    </row>
    <row r="396" customFormat="false" ht="14.15" hidden="false" customHeight="true" outlineLevel="0" collapsed="false">
      <c r="D396" s="8"/>
      <c r="E396" s="8"/>
      <c r="F396" s="15"/>
      <c r="G396" s="8"/>
      <c r="H396" s="8"/>
      <c r="I396" s="8"/>
      <c r="J396" s="8"/>
    </row>
    <row r="397" customFormat="false" ht="14.15" hidden="false" customHeight="true" outlineLevel="0" collapsed="false">
      <c r="D397" s="8"/>
      <c r="E397" s="8"/>
      <c r="F397" s="15"/>
      <c r="G397" s="8"/>
      <c r="H397" s="8"/>
      <c r="I397" s="8"/>
      <c r="J397" s="8"/>
    </row>
    <row r="398" customFormat="false" ht="14.15" hidden="false" customHeight="true" outlineLevel="0" collapsed="false">
      <c r="D398" s="8"/>
      <c r="E398" s="8"/>
      <c r="F398" s="15"/>
      <c r="G398" s="8"/>
      <c r="H398" s="8"/>
      <c r="I398" s="8"/>
      <c r="J398" s="8"/>
    </row>
    <row r="399" customFormat="false" ht="14.15" hidden="false" customHeight="true" outlineLevel="0" collapsed="false">
      <c r="D399" s="8"/>
      <c r="E399" s="8"/>
      <c r="F399" s="15"/>
      <c r="G399" s="8"/>
      <c r="H399" s="8"/>
      <c r="I399" s="8"/>
      <c r="J399" s="8"/>
    </row>
    <row r="400" customFormat="false" ht="14.15" hidden="false" customHeight="true" outlineLevel="0" collapsed="false">
      <c r="D400" s="8"/>
      <c r="E400" s="8"/>
      <c r="F400" s="15"/>
      <c r="G400" s="8"/>
      <c r="H400" s="8"/>
      <c r="I400" s="8"/>
      <c r="J400" s="8"/>
    </row>
    <row r="401" customFormat="false" ht="14.15" hidden="false" customHeight="true" outlineLevel="0" collapsed="false">
      <c r="D401" s="8"/>
      <c r="E401" s="8"/>
      <c r="F401" s="15"/>
      <c r="G401" s="8"/>
      <c r="H401" s="8"/>
      <c r="I401" s="8"/>
      <c r="J401" s="8"/>
    </row>
    <row r="402" customFormat="false" ht="14.15" hidden="false" customHeight="true" outlineLevel="0" collapsed="false">
      <c r="D402" s="8"/>
      <c r="E402" s="8"/>
      <c r="F402" s="15"/>
      <c r="G402" s="8"/>
      <c r="H402" s="8"/>
      <c r="I402" s="8"/>
      <c r="J402" s="8"/>
    </row>
    <row r="403" customFormat="false" ht="14.15" hidden="false" customHeight="true" outlineLevel="0" collapsed="false">
      <c r="D403" s="8"/>
      <c r="E403" s="8"/>
      <c r="F403" s="15"/>
      <c r="G403" s="8"/>
      <c r="H403" s="8"/>
      <c r="I403" s="8"/>
      <c r="J403" s="8"/>
    </row>
    <row r="404" customFormat="false" ht="14.15" hidden="false" customHeight="true" outlineLevel="0" collapsed="false">
      <c r="D404" s="8"/>
      <c r="E404" s="8"/>
      <c r="F404" s="15"/>
      <c r="G404" s="8"/>
      <c r="H404" s="8"/>
      <c r="I404" s="8"/>
      <c r="J404" s="8"/>
    </row>
    <row r="405" customFormat="false" ht="14.15" hidden="false" customHeight="true" outlineLevel="0" collapsed="false">
      <c r="D405" s="8"/>
      <c r="E405" s="8"/>
      <c r="F405" s="15"/>
      <c r="G405" s="8"/>
      <c r="H405" s="8"/>
      <c r="I405" s="8"/>
      <c r="J405" s="8"/>
    </row>
    <row r="406" customFormat="false" ht="14.15" hidden="false" customHeight="true" outlineLevel="0" collapsed="false">
      <c r="D406" s="8"/>
      <c r="E406" s="8"/>
      <c r="F406" s="15"/>
      <c r="G406" s="8"/>
      <c r="H406" s="8"/>
      <c r="I406" s="8"/>
      <c r="J406" s="8"/>
    </row>
    <row r="407" customFormat="false" ht="14.15" hidden="false" customHeight="true" outlineLevel="0" collapsed="false">
      <c r="D407" s="8"/>
      <c r="E407" s="8"/>
      <c r="F407" s="15"/>
      <c r="G407" s="8"/>
      <c r="H407" s="8"/>
      <c r="I407" s="8"/>
      <c r="J407" s="8"/>
    </row>
    <row r="408" customFormat="false" ht="14.15" hidden="false" customHeight="true" outlineLevel="0" collapsed="false">
      <c r="D408" s="8"/>
      <c r="E408" s="8"/>
      <c r="F408" s="15"/>
      <c r="G408" s="8"/>
      <c r="H408" s="8"/>
      <c r="I408" s="8"/>
      <c r="J408" s="8"/>
    </row>
    <row r="409" customFormat="false" ht="14.15" hidden="false" customHeight="true" outlineLevel="0" collapsed="false">
      <c r="D409" s="8"/>
      <c r="E409" s="8"/>
      <c r="F409" s="15"/>
      <c r="G409" s="8"/>
      <c r="H409" s="8"/>
      <c r="I409" s="8"/>
      <c r="J409" s="8"/>
    </row>
    <row r="410" customFormat="false" ht="14.15" hidden="false" customHeight="true" outlineLevel="0" collapsed="false">
      <c r="D410" s="8"/>
      <c r="E410" s="8"/>
      <c r="F410" s="15"/>
      <c r="G410" s="8"/>
      <c r="H410" s="8"/>
      <c r="I410" s="8"/>
      <c r="J410" s="8"/>
    </row>
    <row r="411" customFormat="false" ht="14.15" hidden="false" customHeight="true" outlineLevel="0" collapsed="false">
      <c r="D411" s="8"/>
      <c r="E411" s="8"/>
      <c r="F411" s="15"/>
      <c r="G411" s="8"/>
      <c r="H411" s="8"/>
      <c r="I411" s="8"/>
      <c r="J411" s="8"/>
    </row>
    <row r="412" customFormat="false" ht="14.15" hidden="false" customHeight="true" outlineLevel="0" collapsed="false">
      <c r="D412" s="8"/>
      <c r="E412" s="8"/>
      <c r="F412" s="15"/>
      <c r="G412" s="8"/>
      <c r="H412" s="8"/>
      <c r="I412" s="8"/>
      <c r="J412" s="8"/>
    </row>
    <row r="413" customFormat="false" ht="14.15" hidden="false" customHeight="true" outlineLevel="0" collapsed="false">
      <c r="D413" s="8"/>
      <c r="E413" s="8"/>
      <c r="F413" s="15"/>
      <c r="G413" s="8"/>
      <c r="H413" s="8"/>
      <c r="I413" s="8"/>
      <c r="J413" s="8"/>
    </row>
    <row r="414" customFormat="false" ht="14.15" hidden="false" customHeight="true" outlineLevel="0" collapsed="false">
      <c r="D414" s="8"/>
      <c r="E414" s="8"/>
      <c r="F414" s="15"/>
      <c r="G414" s="8"/>
      <c r="H414" s="8"/>
      <c r="I414" s="8"/>
      <c r="J414" s="8"/>
    </row>
    <row r="415" customFormat="false" ht="14.15" hidden="false" customHeight="true" outlineLevel="0" collapsed="false">
      <c r="D415" s="8"/>
      <c r="E415" s="8"/>
      <c r="F415" s="15"/>
      <c r="G415" s="8"/>
      <c r="H415" s="8"/>
      <c r="I415" s="8"/>
      <c r="J415" s="8"/>
    </row>
    <row r="416" customFormat="false" ht="14.15" hidden="false" customHeight="true" outlineLevel="0" collapsed="false">
      <c r="D416" s="8"/>
      <c r="E416" s="8"/>
      <c r="F416" s="15"/>
      <c r="G416" s="8"/>
      <c r="H416" s="8"/>
      <c r="I416" s="8"/>
      <c r="J416" s="8"/>
    </row>
    <row r="417" customFormat="false" ht="14.15" hidden="false" customHeight="true" outlineLevel="0" collapsed="false">
      <c r="D417" s="8"/>
      <c r="E417" s="8"/>
      <c r="F417" s="15"/>
      <c r="G417" s="8"/>
      <c r="H417" s="8"/>
      <c r="I417" s="8"/>
      <c r="J417" s="8"/>
    </row>
    <row r="418" customFormat="false" ht="14.15" hidden="false" customHeight="true" outlineLevel="0" collapsed="false">
      <c r="D418" s="8"/>
      <c r="E418" s="8"/>
      <c r="F418" s="15"/>
      <c r="G418" s="8"/>
      <c r="H418" s="8"/>
      <c r="I418" s="8"/>
      <c r="J418" s="8"/>
    </row>
    <row r="419" customFormat="false" ht="14.15" hidden="false" customHeight="true" outlineLevel="0" collapsed="false">
      <c r="D419" s="8"/>
      <c r="E419" s="8"/>
      <c r="F419" s="15"/>
      <c r="G419" s="8"/>
      <c r="H419" s="8"/>
      <c r="I419" s="8"/>
      <c r="J419" s="8"/>
    </row>
    <row r="420" customFormat="false" ht="14.15" hidden="false" customHeight="true" outlineLevel="0" collapsed="false">
      <c r="D420" s="8"/>
      <c r="E420" s="8"/>
      <c r="F420" s="15"/>
      <c r="G420" s="8"/>
      <c r="H420" s="8"/>
      <c r="I420" s="8"/>
      <c r="J420" s="8"/>
    </row>
    <row r="421" customFormat="false" ht="14.15" hidden="false" customHeight="true" outlineLevel="0" collapsed="false">
      <c r="D421" s="8"/>
      <c r="E421" s="8"/>
      <c r="F421" s="15"/>
      <c r="G421" s="8"/>
      <c r="H421" s="8"/>
      <c r="I421" s="8"/>
      <c r="J421" s="8"/>
    </row>
    <row r="422" customFormat="false" ht="14.15" hidden="false" customHeight="true" outlineLevel="0" collapsed="false">
      <c r="D422" s="8"/>
      <c r="E422" s="8"/>
      <c r="F422" s="15"/>
      <c r="G422" s="8"/>
      <c r="H422" s="8"/>
      <c r="I422" s="8"/>
      <c r="J422" s="8"/>
    </row>
    <row r="423" customFormat="false" ht="14.15" hidden="false" customHeight="true" outlineLevel="0" collapsed="false">
      <c r="D423" s="8"/>
      <c r="E423" s="8"/>
      <c r="F423" s="15"/>
      <c r="G423" s="8"/>
      <c r="H423" s="8"/>
      <c r="I423" s="8"/>
      <c r="J423" s="8"/>
    </row>
    <row r="424" customFormat="false" ht="14.15" hidden="false" customHeight="true" outlineLevel="0" collapsed="false">
      <c r="D424" s="8"/>
      <c r="E424" s="8"/>
      <c r="F424" s="15"/>
      <c r="G424" s="8"/>
      <c r="H424" s="8"/>
      <c r="I424" s="8"/>
      <c r="J424" s="8"/>
    </row>
    <row r="425" customFormat="false" ht="14.15" hidden="false" customHeight="true" outlineLevel="0" collapsed="false">
      <c r="D425" s="8"/>
      <c r="E425" s="8"/>
      <c r="F425" s="15"/>
      <c r="G425" s="8"/>
      <c r="H425" s="8"/>
      <c r="I425" s="8"/>
      <c r="J425" s="8"/>
    </row>
    <row r="426" customFormat="false" ht="14.15" hidden="false" customHeight="true" outlineLevel="0" collapsed="false">
      <c r="D426" s="8"/>
      <c r="E426" s="8"/>
      <c r="F426" s="15"/>
      <c r="G426" s="8"/>
      <c r="H426" s="8"/>
      <c r="I426" s="8"/>
      <c r="J426" s="8"/>
    </row>
    <row r="427" customFormat="false" ht="14.15" hidden="false" customHeight="true" outlineLevel="0" collapsed="false">
      <c r="D427" s="8"/>
      <c r="E427" s="8"/>
      <c r="F427" s="15"/>
      <c r="G427" s="8"/>
      <c r="H427" s="8"/>
      <c r="I427" s="8"/>
      <c r="J427" s="8"/>
    </row>
    <row r="428" customFormat="false" ht="14.15" hidden="false" customHeight="true" outlineLevel="0" collapsed="false">
      <c r="D428" s="8"/>
      <c r="E428" s="8"/>
      <c r="F428" s="15"/>
      <c r="G428" s="8"/>
      <c r="H428" s="8"/>
      <c r="I428" s="8"/>
      <c r="J428" s="8"/>
    </row>
    <row r="429" customFormat="false" ht="14.15" hidden="false" customHeight="true" outlineLevel="0" collapsed="false">
      <c r="D429" s="8"/>
      <c r="E429" s="8"/>
      <c r="F429" s="15"/>
      <c r="G429" s="8"/>
      <c r="H429" s="8"/>
      <c r="I429" s="8"/>
      <c r="J429" s="8"/>
    </row>
    <row r="430" customFormat="false" ht="14.15" hidden="false" customHeight="true" outlineLevel="0" collapsed="false">
      <c r="D430" s="8"/>
      <c r="E430" s="8"/>
      <c r="F430" s="15"/>
      <c r="G430" s="8"/>
      <c r="H430" s="8"/>
      <c r="I430" s="8"/>
      <c r="J430" s="8"/>
    </row>
    <row r="431" customFormat="false" ht="14.15" hidden="false" customHeight="true" outlineLevel="0" collapsed="false">
      <c r="D431" s="8"/>
      <c r="E431" s="8"/>
      <c r="F431" s="15"/>
      <c r="G431" s="8"/>
      <c r="H431" s="8"/>
      <c r="I431" s="8"/>
      <c r="J431" s="8"/>
    </row>
    <row r="432" customFormat="false" ht="14.15" hidden="false" customHeight="true" outlineLevel="0" collapsed="false">
      <c r="D432" s="8"/>
      <c r="E432" s="8"/>
      <c r="F432" s="15"/>
      <c r="G432" s="8"/>
      <c r="H432" s="8"/>
      <c r="I432" s="8"/>
      <c r="J432" s="8"/>
    </row>
    <row r="433" customFormat="false" ht="14.15" hidden="false" customHeight="true" outlineLevel="0" collapsed="false">
      <c r="D433" s="8"/>
      <c r="E433" s="8"/>
      <c r="F433" s="15"/>
      <c r="G433" s="8"/>
      <c r="H433" s="8"/>
      <c r="I433" s="8"/>
      <c r="J433" s="8"/>
    </row>
    <row r="434" customFormat="false" ht="14.15" hidden="false" customHeight="true" outlineLevel="0" collapsed="false">
      <c r="D434" s="8"/>
      <c r="E434" s="8"/>
      <c r="F434" s="15"/>
      <c r="G434" s="8"/>
      <c r="H434" s="8"/>
      <c r="I434" s="8"/>
      <c r="J434" s="8"/>
    </row>
    <row r="435" customFormat="false" ht="14.15" hidden="false" customHeight="true" outlineLevel="0" collapsed="false">
      <c r="D435" s="8"/>
      <c r="E435" s="8"/>
      <c r="F435" s="15"/>
      <c r="G435" s="8"/>
      <c r="H435" s="8"/>
      <c r="I435" s="8"/>
      <c r="J435" s="8"/>
    </row>
    <row r="436" customFormat="false" ht="14.15" hidden="false" customHeight="true" outlineLevel="0" collapsed="false">
      <c r="D436" s="8"/>
      <c r="E436" s="8"/>
      <c r="F436" s="15"/>
      <c r="G436" s="8"/>
      <c r="H436" s="8"/>
      <c r="I436" s="8"/>
      <c r="J436" s="8"/>
    </row>
    <row r="437" customFormat="false" ht="14.15" hidden="false" customHeight="true" outlineLevel="0" collapsed="false">
      <c r="D437" s="8"/>
      <c r="E437" s="8"/>
      <c r="F437" s="15"/>
      <c r="G437" s="8"/>
      <c r="H437" s="8"/>
      <c r="I437" s="8"/>
      <c r="J437" s="8"/>
    </row>
    <row r="438" customFormat="false" ht="14.15" hidden="false" customHeight="true" outlineLevel="0" collapsed="false">
      <c r="D438" s="8"/>
      <c r="E438" s="8"/>
      <c r="F438" s="15"/>
      <c r="G438" s="8"/>
      <c r="H438" s="8"/>
      <c r="I438" s="8"/>
      <c r="J438" s="8"/>
    </row>
    <row r="439" customFormat="false" ht="14.15" hidden="false" customHeight="true" outlineLevel="0" collapsed="false">
      <c r="D439" s="8"/>
      <c r="E439" s="8"/>
      <c r="F439" s="15"/>
      <c r="G439" s="8"/>
      <c r="H439" s="8"/>
      <c r="I439" s="8"/>
      <c r="J439" s="8"/>
    </row>
    <row r="440" customFormat="false" ht="14.15" hidden="false" customHeight="true" outlineLevel="0" collapsed="false">
      <c r="D440" s="8"/>
      <c r="E440" s="8"/>
      <c r="F440" s="15"/>
      <c r="G440" s="8"/>
      <c r="H440" s="8"/>
      <c r="I440" s="8"/>
      <c r="J440" s="8"/>
    </row>
    <row r="441" customFormat="false" ht="14.15" hidden="false" customHeight="true" outlineLevel="0" collapsed="false">
      <c r="D441" s="8"/>
      <c r="E441" s="8"/>
      <c r="F441" s="15"/>
      <c r="G441" s="8"/>
      <c r="H441" s="8"/>
      <c r="I441" s="8"/>
      <c r="J441" s="8"/>
    </row>
    <row r="442" customFormat="false" ht="14.15" hidden="false" customHeight="true" outlineLevel="0" collapsed="false">
      <c r="D442" s="8"/>
      <c r="E442" s="8"/>
      <c r="F442" s="15"/>
      <c r="G442" s="8"/>
      <c r="H442" s="8"/>
      <c r="I442" s="8"/>
      <c r="J442" s="8"/>
    </row>
    <row r="443" customFormat="false" ht="14.15" hidden="false" customHeight="true" outlineLevel="0" collapsed="false">
      <c r="D443" s="8"/>
      <c r="E443" s="8"/>
      <c r="F443" s="15"/>
      <c r="G443" s="8"/>
      <c r="H443" s="8"/>
      <c r="I443" s="8"/>
      <c r="J443" s="8"/>
    </row>
    <row r="444" customFormat="false" ht="14.15" hidden="false" customHeight="true" outlineLevel="0" collapsed="false">
      <c r="D444" s="8"/>
      <c r="E444" s="8"/>
      <c r="F444" s="15"/>
      <c r="G444" s="8"/>
      <c r="H444" s="8"/>
      <c r="I444" s="8"/>
      <c r="J444" s="8"/>
    </row>
    <row r="445" customFormat="false" ht="14.15" hidden="false" customHeight="true" outlineLevel="0" collapsed="false">
      <c r="D445" s="8"/>
      <c r="E445" s="8"/>
      <c r="F445" s="15"/>
      <c r="G445" s="8"/>
      <c r="H445" s="8"/>
      <c r="I445" s="8"/>
      <c r="J445" s="8"/>
    </row>
    <row r="446" customFormat="false" ht="14.15" hidden="false" customHeight="true" outlineLevel="0" collapsed="false">
      <c r="D446" s="8"/>
      <c r="E446" s="8"/>
      <c r="F446" s="15"/>
      <c r="G446" s="8"/>
      <c r="H446" s="8"/>
      <c r="I446" s="8"/>
      <c r="J446" s="8"/>
    </row>
    <row r="447" customFormat="false" ht="14.15" hidden="false" customHeight="true" outlineLevel="0" collapsed="false">
      <c r="D447" s="8"/>
      <c r="E447" s="8"/>
      <c r="F447" s="15"/>
      <c r="G447" s="8"/>
      <c r="H447" s="8"/>
      <c r="I447" s="8"/>
      <c r="J447" s="8"/>
    </row>
    <row r="448" customFormat="false" ht="14.15" hidden="false" customHeight="true" outlineLevel="0" collapsed="false">
      <c r="D448" s="8"/>
      <c r="E448" s="8"/>
      <c r="F448" s="15"/>
      <c r="G448" s="8"/>
      <c r="H448" s="8"/>
      <c r="I448" s="8"/>
      <c r="J448" s="8"/>
    </row>
    <row r="449" customFormat="false" ht="14.15" hidden="false" customHeight="true" outlineLevel="0" collapsed="false">
      <c r="D449" s="8"/>
      <c r="E449" s="8"/>
      <c r="F449" s="15"/>
      <c r="G449" s="8"/>
      <c r="H449" s="8"/>
      <c r="I449" s="8"/>
      <c r="J449" s="8"/>
    </row>
    <row r="450" customFormat="false" ht="14.15" hidden="false" customHeight="true" outlineLevel="0" collapsed="false">
      <c r="D450" s="8"/>
      <c r="E450" s="8"/>
      <c r="F450" s="15"/>
      <c r="G450" s="8"/>
      <c r="H450" s="8"/>
      <c r="I450" s="8"/>
      <c r="J450" s="8"/>
    </row>
    <row r="451" customFormat="false" ht="14.15" hidden="false" customHeight="true" outlineLevel="0" collapsed="false">
      <c r="D451" s="8"/>
      <c r="E451" s="8"/>
      <c r="F451" s="15"/>
      <c r="G451" s="8"/>
      <c r="H451" s="8"/>
      <c r="I451" s="8"/>
      <c r="J451" s="8"/>
    </row>
    <row r="452" customFormat="false" ht="14.15" hidden="false" customHeight="true" outlineLevel="0" collapsed="false">
      <c r="D452" s="8"/>
      <c r="E452" s="8"/>
      <c r="F452" s="15"/>
      <c r="G452" s="8"/>
      <c r="H452" s="8"/>
      <c r="I452" s="8"/>
      <c r="J452" s="8"/>
    </row>
    <row r="453" customFormat="false" ht="14.15" hidden="false" customHeight="true" outlineLevel="0" collapsed="false">
      <c r="D453" s="8"/>
      <c r="E453" s="8"/>
      <c r="F453" s="15"/>
      <c r="G453" s="8"/>
      <c r="H453" s="8"/>
      <c r="I453" s="8"/>
      <c r="J453" s="8"/>
    </row>
    <row r="454" customFormat="false" ht="14.15" hidden="false" customHeight="true" outlineLevel="0" collapsed="false">
      <c r="D454" s="8"/>
      <c r="E454" s="8"/>
      <c r="F454" s="15"/>
      <c r="G454" s="8"/>
      <c r="H454" s="8"/>
      <c r="I454" s="8"/>
      <c r="J454" s="8"/>
    </row>
    <row r="455" customFormat="false" ht="14.15" hidden="false" customHeight="true" outlineLevel="0" collapsed="false">
      <c r="D455" s="8"/>
      <c r="E455" s="8"/>
      <c r="F455" s="15"/>
      <c r="G455" s="8"/>
      <c r="H455" s="8"/>
      <c r="I455" s="8"/>
      <c r="J455" s="8"/>
    </row>
    <row r="456" customFormat="false" ht="14.15" hidden="false" customHeight="true" outlineLevel="0" collapsed="false">
      <c r="D456" s="8"/>
      <c r="E456" s="8"/>
      <c r="F456" s="15"/>
      <c r="G456" s="8"/>
      <c r="H456" s="8"/>
      <c r="I456" s="8"/>
      <c r="J456" s="8"/>
    </row>
    <row r="457" customFormat="false" ht="14.15" hidden="false" customHeight="true" outlineLevel="0" collapsed="false">
      <c r="D457" s="8"/>
      <c r="E457" s="8"/>
      <c r="F457" s="15"/>
      <c r="G457" s="8"/>
      <c r="H457" s="8"/>
      <c r="I457" s="8"/>
      <c r="J457" s="8"/>
    </row>
    <row r="458" customFormat="false" ht="14.15" hidden="false" customHeight="true" outlineLevel="0" collapsed="false">
      <c r="D458" s="8"/>
      <c r="E458" s="8"/>
      <c r="F458" s="15"/>
      <c r="G458" s="8"/>
      <c r="H458" s="8"/>
      <c r="I458" s="8"/>
      <c r="J458" s="8"/>
    </row>
    <row r="459" customFormat="false" ht="14.15" hidden="false" customHeight="true" outlineLevel="0" collapsed="false">
      <c r="D459" s="8"/>
      <c r="E459" s="8"/>
      <c r="F459" s="15"/>
      <c r="G459" s="8"/>
      <c r="H459" s="8"/>
      <c r="I459" s="8"/>
      <c r="J459" s="8"/>
    </row>
    <row r="460" customFormat="false" ht="14.15" hidden="false" customHeight="true" outlineLevel="0" collapsed="false">
      <c r="D460" s="8"/>
      <c r="E460" s="8"/>
      <c r="F460" s="15"/>
      <c r="G460" s="8"/>
      <c r="H460" s="8"/>
      <c r="I460" s="8"/>
      <c r="J460" s="8"/>
    </row>
    <row r="461" customFormat="false" ht="14.15" hidden="false" customHeight="true" outlineLevel="0" collapsed="false">
      <c r="D461" s="8"/>
      <c r="E461" s="8"/>
      <c r="F461" s="15"/>
      <c r="G461" s="8"/>
      <c r="H461" s="8"/>
      <c r="I461" s="8"/>
      <c r="J461" s="8"/>
    </row>
    <row r="462" customFormat="false" ht="14.15" hidden="false" customHeight="true" outlineLevel="0" collapsed="false">
      <c r="D462" s="8"/>
      <c r="E462" s="8"/>
      <c r="F462" s="15"/>
      <c r="G462" s="8"/>
      <c r="H462" s="8"/>
      <c r="I462" s="8"/>
      <c r="J462" s="8"/>
    </row>
    <row r="463" customFormat="false" ht="14.15" hidden="false" customHeight="true" outlineLevel="0" collapsed="false">
      <c r="D463" s="8"/>
      <c r="E463" s="8"/>
      <c r="F463" s="15"/>
      <c r="G463" s="8"/>
      <c r="H463" s="8"/>
      <c r="I463" s="8"/>
      <c r="J463" s="8"/>
    </row>
    <row r="464" customFormat="false" ht="14.15" hidden="false" customHeight="true" outlineLevel="0" collapsed="false">
      <c r="D464" s="8"/>
      <c r="E464" s="8"/>
      <c r="F464" s="15"/>
      <c r="G464" s="8"/>
      <c r="H464" s="8"/>
      <c r="I464" s="8"/>
      <c r="J464" s="8"/>
    </row>
    <row r="465" customFormat="false" ht="14.15" hidden="false" customHeight="true" outlineLevel="0" collapsed="false">
      <c r="D465" s="8"/>
      <c r="E465" s="8"/>
      <c r="F465" s="15"/>
      <c r="G465" s="8"/>
      <c r="H465" s="8"/>
      <c r="I465" s="8"/>
      <c r="J465" s="8"/>
    </row>
    <row r="466" customFormat="false" ht="14.15" hidden="false" customHeight="true" outlineLevel="0" collapsed="false">
      <c r="D466" s="8"/>
      <c r="E466" s="8"/>
      <c r="F466" s="15"/>
      <c r="G466" s="8"/>
      <c r="H466" s="8"/>
      <c r="I466" s="8"/>
      <c r="J466" s="8"/>
    </row>
    <row r="467" customFormat="false" ht="14.15" hidden="false" customHeight="true" outlineLevel="0" collapsed="false">
      <c r="D467" s="8"/>
      <c r="E467" s="8"/>
      <c r="F467" s="15"/>
      <c r="G467" s="8"/>
      <c r="H467" s="8"/>
      <c r="I467" s="8"/>
      <c r="J467" s="8"/>
    </row>
    <row r="468" customFormat="false" ht="14.15" hidden="false" customHeight="true" outlineLevel="0" collapsed="false">
      <c r="D468" s="8"/>
      <c r="E468" s="8"/>
      <c r="F468" s="15"/>
      <c r="G468" s="8"/>
      <c r="H468" s="8"/>
      <c r="I468" s="8"/>
      <c r="J468" s="8"/>
    </row>
    <row r="469" customFormat="false" ht="14.15" hidden="false" customHeight="true" outlineLevel="0" collapsed="false">
      <c r="D469" s="8"/>
      <c r="E469" s="8"/>
      <c r="F469" s="15"/>
      <c r="G469" s="8"/>
      <c r="H469" s="8"/>
      <c r="I469" s="8"/>
      <c r="J469" s="8"/>
    </row>
    <row r="470" customFormat="false" ht="14.15" hidden="false" customHeight="true" outlineLevel="0" collapsed="false">
      <c r="D470" s="8"/>
      <c r="E470" s="8"/>
      <c r="F470" s="15"/>
      <c r="G470" s="8"/>
      <c r="H470" s="8"/>
      <c r="I470" s="8"/>
      <c r="J470" s="8"/>
    </row>
    <row r="471" customFormat="false" ht="14.15" hidden="false" customHeight="true" outlineLevel="0" collapsed="false">
      <c r="D471" s="8"/>
      <c r="E471" s="8"/>
      <c r="F471" s="15"/>
      <c r="G471" s="8"/>
      <c r="H471" s="8"/>
      <c r="I471" s="8"/>
      <c r="J471" s="8"/>
    </row>
    <row r="472" customFormat="false" ht="14.15" hidden="false" customHeight="true" outlineLevel="0" collapsed="false">
      <c r="D472" s="8"/>
      <c r="E472" s="8"/>
      <c r="F472" s="15"/>
      <c r="G472" s="8"/>
      <c r="H472" s="8"/>
      <c r="I472" s="8"/>
      <c r="J472" s="8"/>
    </row>
    <row r="473" customFormat="false" ht="14.15" hidden="false" customHeight="true" outlineLevel="0" collapsed="false">
      <c r="D473" s="8"/>
      <c r="E473" s="8"/>
      <c r="F473" s="15"/>
      <c r="G473" s="8"/>
      <c r="H473" s="8"/>
      <c r="I473" s="8"/>
      <c r="J473" s="8"/>
    </row>
    <row r="474" customFormat="false" ht="14.15" hidden="false" customHeight="true" outlineLevel="0" collapsed="false">
      <c r="D474" s="8"/>
      <c r="E474" s="8"/>
      <c r="F474" s="15"/>
      <c r="G474" s="8"/>
      <c r="H474" s="8"/>
      <c r="I474" s="8"/>
      <c r="J474" s="8"/>
    </row>
    <row r="475" customFormat="false" ht="14.15" hidden="false" customHeight="true" outlineLevel="0" collapsed="false">
      <c r="D475" s="8"/>
      <c r="E475" s="8"/>
      <c r="F475" s="15"/>
      <c r="G475" s="8"/>
      <c r="H475" s="8"/>
      <c r="I475" s="8"/>
      <c r="J475" s="8"/>
    </row>
    <row r="476" customFormat="false" ht="14.15" hidden="false" customHeight="true" outlineLevel="0" collapsed="false">
      <c r="D476" s="8"/>
      <c r="E476" s="8"/>
      <c r="F476" s="15"/>
      <c r="G476" s="8"/>
      <c r="H476" s="8"/>
      <c r="I476" s="8"/>
      <c r="J476" s="8"/>
    </row>
    <row r="477" customFormat="false" ht="14.15" hidden="false" customHeight="true" outlineLevel="0" collapsed="false">
      <c r="D477" s="8"/>
      <c r="E477" s="8"/>
      <c r="F477" s="15"/>
      <c r="G477" s="8"/>
      <c r="H477" s="8"/>
      <c r="I477" s="8"/>
      <c r="J477" s="8"/>
    </row>
    <row r="478" customFormat="false" ht="14.15" hidden="false" customHeight="true" outlineLevel="0" collapsed="false">
      <c r="D478" s="8"/>
      <c r="E478" s="8"/>
      <c r="F478" s="15"/>
      <c r="G478" s="8"/>
      <c r="H478" s="8"/>
      <c r="I478" s="8"/>
      <c r="J478" s="8"/>
    </row>
    <row r="479" customFormat="false" ht="14.15" hidden="false" customHeight="true" outlineLevel="0" collapsed="false">
      <c r="D479" s="8"/>
      <c r="E479" s="8"/>
      <c r="F479" s="15"/>
      <c r="G479" s="8"/>
      <c r="H479" s="8"/>
      <c r="I479" s="8"/>
      <c r="J479" s="8"/>
    </row>
    <row r="480" customFormat="false" ht="14.15" hidden="false" customHeight="true" outlineLevel="0" collapsed="false">
      <c r="D480" s="8"/>
      <c r="E480" s="8"/>
      <c r="F480" s="15"/>
      <c r="G480" s="8"/>
      <c r="H480" s="8"/>
      <c r="I480" s="8"/>
      <c r="J480" s="8"/>
    </row>
    <row r="481" customFormat="false" ht="14.15" hidden="false" customHeight="true" outlineLevel="0" collapsed="false">
      <c r="D481" s="8"/>
      <c r="E481" s="8"/>
      <c r="F481" s="15"/>
      <c r="G481" s="8"/>
      <c r="H481" s="8"/>
      <c r="I481" s="8"/>
      <c r="J481" s="8"/>
    </row>
    <row r="482" customFormat="false" ht="14.15" hidden="false" customHeight="true" outlineLevel="0" collapsed="false">
      <c r="D482" s="8"/>
      <c r="E482" s="8"/>
      <c r="F482" s="15"/>
      <c r="G482" s="8"/>
      <c r="H482" s="8"/>
      <c r="I482" s="8"/>
      <c r="J482" s="8"/>
    </row>
    <row r="483" customFormat="false" ht="14.15" hidden="false" customHeight="true" outlineLevel="0" collapsed="false">
      <c r="D483" s="8"/>
      <c r="E483" s="8"/>
      <c r="F483" s="15"/>
      <c r="G483" s="8"/>
      <c r="H483" s="8"/>
      <c r="I483" s="8"/>
      <c r="J483" s="8"/>
    </row>
    <row r="484" customFormat="false" ht="14.15" hidden="false" customHeight="true" outlineLevel="0" collapsed="false">
      <c r="D484" s="8"/>
      <c r="E484" s="8"/>
      <c r="F484" s="15"/>
      <c r="G484" s="8"/>
      <c r="H484" s="8"/>
      <c r="I484" s="8"/>
      <c r="J484" s="8"/>
    </row>
    <row r="485" customFormat="false" ht="14.15" hidden="false" customHeight="true" outlineLevel="0" collapsed="false">
      <c r="D485" s="8"/>
      <c r="E485" s="8"/>
      <c r="F485" s="15"/>
      <c r="G485" s="8"/>
      <c r="H485" s="8"/>
      <c r="I485" s="8"/>
      <c r="J485" s="8"/>
    </row>
    <row r="486" customFormat="false" ht="14.15" hidden="false" customHeight="true" outlineLevel="0" collapsed="false">
      <c r="D486" s="8"/>
      <c r="E486" s="8"/>
      <c r="F486" s="15"/>
      <c r="G486" s="8"/>
      <c r="H486" s="8"/>
      <c r="I486" s="8"/>
      <c r="J486" s="8"/>
    </row>
    <row r="487" customFormat="false" ht="14.15" hidden="false" customHeight="true" outlineLevel="0" collapsed="false">
      <c r="D487" s="8"/>
      <c r="E487" s="8"/>
      <c r="F487" s="15"/>
      <c r="G487" s="8"/>
      <c r="H487" s="8"/>
      <c r="I487" s="8"/>
      <c r="J487" s="8"/>
    </row>
    <row r="488" customFormat="false" ht="14.15" hidden="false" customHeight="true" outlineLevel="0" collapsed="false">
      <c r="D488" s="8"/>
      <c r="E488" s="8"/>
      <c r="F488" s="15"/>
      <c r="G488" s="8"/>
      <c r="H488" s="8"/>
      <c r="I488" s="8"/>
      <c r="J488" s="8"/>
    </row>
    <row r="489" customFormat="false" ht="14.15" hidden="false" customHeight="true" outlineLevel="0" collapsed="false">
      <c r="D489" s="8"/>
      <c r="E489" s="8"/>
      <c r="F489" s="15"/>
      <c r="G489" s="8"/>
      <c r="H489" s="8"/>
      <c r="I489" s="8"/>
      <c r="J489" s="8"/>
    </row>
    <row r="490" customFormat="false" ht="14.15" hidden="false" customHeight="true" outlineLevel="0" collapsed="false">
      <c r="D490" s="8"/>
      <c r="E490" s="8"/>
      <c r="F490" s="15"/>
      <c r="G490" s="8"/>
      <c r="H490" s="8"/>
      <c r="I490" s="8"/>
      <c r="J490" s="8"/>
    </row>
    <row r="491" customFormat="false" ht="14.15" hidden="false" customHeight="true" outlineLevel="0" collapsed="false">
      <c r="D491" s="8"/>
      <c r="E491" s="8"/>
      <c r="F491" s="15"/>
      <c r="G491" s="8"/>
      <c r="H491" s="8"/>
      <c r="I491" s="8"/>
      <c r="J491" s="8"/>
    </row>
    <row r="492" customFormat="false" ht="14.15" hidden="false" customHeight="true" outlineLevel="0" collapsed="false">
      <c r="C492" s="10"/>
      <c r="D492" s="8"/>
      <c r="E492" s="8"/>
      <c r="F492" s="15"/>
      <c r="G492" s="8"/>
      <c r="H492" s="8"/>
      <c r="I492" s="8"/>
      <c r="J492" s="8"/>
    </row>
    <row r="493" customFormat="false" ht="14.15" hidden="false" customHeight="true" outlineLevel="0" collapsed="false">
      <c r="C493" s="10"/>
      <c r="D493" s="8"/>
      <c r="E493" s="8"/>
      <c r="F493" s="15"/>
      <c r="G493" s="8"/>
      <c r="H493" s="8"/>
      <c r="I493" s="8"/>
      <c r="J493" s="8"/>
    </row>
    <row r="494" customFormat="false" ht="14.15" hidden="false" customHeight="true" outlineLevel="0" collapsed="false">
      <c r="C494" s="10"/>
      <c r="D494" s="8"/>
      <c r="E494" s="8"/>
      <c r="F494" s="15"/>
      <c r="G494" s="8"/>
      <c r="H494" s="8"/>
      <c r="I494" s="8"/>
      <c r="J494" s="8"/>
    </row>
    <row r="495" customFormat="false" ht="14.15" hidden="false" customHeight="true" outlineLevel="0" collapsed="false">
      <c r="C495" s="10"/>
      <c r="D495" s="8"/>
      <c r="E495" s="8"/>
      <c r="F495" s="15"/>
      <c r="G495" s="8"/>
      <c r="H495" s="8"/>
      <c r="I495" s="8"/>
      <c r="J495" s="8"/>
    </row>
    <row r="496" customFormat="false" ht="14.15" hidden="false" customHeight="true" outlineLevel="0" collapsed="false">
      <c r="C496" s="10"/>
      <c r="D496" s="8"/>
      <c r="E496" s="8"/>
      <c r="F496" s="15"/>
      <c r="G496" s="8"/>
      <c r="H496" s="8"/>
      <c r="I496" s="8"/>
      <c r="J496" s="8"/>
    </row>
    <row r="497" customFormat="false" ht="14.15" hidden="false" customHeight="true" outlineLevel="0" collapsed="false">
      <c r="C497" s="10"/>
      <c r="D497" s="8"/>
      <c r="E497" s="8"/>
      <c r="F497" s="15"/>
      <c r="G497" s="8"/>
      <c r="H497" s="8"/>
      <c r="I497" s="8"/>
      <c r="J497" s="8"/>
    </row>
    <row r="498" customFormat="false" ht="14.15" hidden="false" customHeight="true" outlineLevel="0" collapsed="false">
      <c r="C498" s="10"/>
      <c r="D498" s="8"/>
      <c r="E498" s="8"/>
      <c r="F498" s="15"/>
      <c r="G498" s="8"/>
      <c r="H498" s="8"/>
      <c r="I498" s="8"/>
      <c r="J498" s="8"/>
    </row>
    <row r="499" customFormat="false" ht="14.15" hidden="false" customHeight="true" outlineLevel="0" collapsed="false">
      <c r="D499" s="8"/>
      <c r="E499" s="8"/>
      <c r="F499" s="15"/>
      <c r="G499" s="8"/>
      <c r="H499" s="8"/>
      <c r="I499" s="8"/>
      <c r="J499" s="8"/>
    </row>
    <row r="500" customFormat="false" ht="14.15" hidden="false" customHeight="true" outlineLevel="0" collapsed="false">
      <c r="C500" s="10"/>
      <c r="D500" s="8"/>
      <c r="E500" s="8"/>
      <c r="F500" s="15"/>
      <c r="G500" s="8"/>
      <c r="H500" s="8"/>
      <c r="I500" s="8"/>
      <c r="J500" s="8"/>
    </row>
    <row r="501" customFormat="false" ht="14.15" hidden="false" customHeight="true" outlineLevel="0" collapsed="false">
      <c r="C501" s="10"/>
      <c r="D501" s="8"/>
      <c r="E501" s="8"/>
      <c r="F501" s="15"/>
      <c r="G501" s="8"/>
      <c r="H501" s="8"/>
      <c r="I501" s="8"/>
      <c r="J501" s="8"/>
    </row>
    <row r="502" customFormat="false" ht="14.15" hidden="false" customHeight="true" outlineLevel="0" collapsed="false">
      <c r="D502" s="8"/>
      <c r="E502" s="8"/>
      <c r="F502" s="15"/>
      <c r="G502" s="8"/>
      <c r="H502" s="8"/>
      <c r="I502" s="8"/>
      <c r="J502" s="8"/>
    </row>
    <row r="503" customFormat="false" ht="14.15" hidden="false" customHeight="true" outlineLevel="0" collapsed="false">
      <c r="D503" s="8"/>
      <c r="E503" s="8"/>
      <c r="F503" s="15"/>
      <c r="G503" s="8"/>
      <c r="H503" s="8"/>
      <c r="I503" s="8"/>
      <c r="J503" s="8"/>
    </row>
    <row r="504" customFormat="false" ht="14.15" hidden="false" customHeight="true" outlineLevel="0" collapsed="false">
      <c r="D504" s="8"/>
      <c r="E504" s="8"/>
      <c r="F504" s="15"/>
      <c r="G504" s="8"/>
      <c r="H504" s="8"/>
      <c r="I504" s="8"/>
      <c r="J504" s="8"/>
    </row>
    <row r="505" customFormat="false" ht="14.15" hidden="false" customHeight="true" outlineLevel="0" collapsed="false">
      <c r="D505" s="8"/>
      <c r="E505" s="8"/>
      <c r="F505" s="15"/>
      <c r="G505" s="8"/>
      <c r="H505" s="8"/>
      <c r="I505" s="8"/>
      <c r="J505" s="8"/>
    </row>
    <row r="506" customFormat="false" ht="14.15" hidden="false" customHeight="true" outlineLevel="0" collapsed="false">
      <c r="D506" s="8"/>
      <c r="E506" s="8"/>
      <c r="F506" s="15"/>
      <c r="G506" s="8"/>
      <c r="H506" s="8"/>
      <c r="I506" s="8"/>
      <c r="J506" s="8"/>
    </row>
    <row r="507" customFormat="false" ht="14.15" hidden="false" customHeight="true" outlineLevel="0" collapsed="false">
      <c r="D507" s="8"/>
      <c r="E507" s="8"/>
      <c r="F507" s="15"/>
      <c r="G507" s="8"/>
      <c r="H507" s="8"/>
      <c r="I507" s="8"/>
      <c r="J507" s="8"/>
    </row>
    <row r="508" customFormat="false" ht="14.15" hidden="false" customHeight="true" outlineLevel="0" collapsed="false">
      <c r="D508" s="8"/>
      <c r="E508" s="8"/>
      <c r="F508" s="15"/>
      <c r="G508" s="8"/>
      <c r="H508" s="8"/>
      <c r="I508" s="8"/>
      <c r="J508" s="8"/>
    </row>
    <row r="509" customFormat="false" ht="14.15" hidden="false" customHeight="true" outlineLevel="0" collapsed="false">
      <c r="D509" s="8"/>
      <c r="E509" s="8"/>
      <c r="F509" s="15"/>
      <c r="G509" s="8"/>
      <c r="H509" s="8"/>
      <c r="I509" s="8"/>
      <c r="J509" s="8"/>
    </row>
    <row r="510" customFormat="false" ht="14.15" hidden="false" customHeight="true" outlineLevel="0" collapsed="false">
      <c r="D510" s="8"/>
      <c r="E510" s="8"/>
      <c r="F510" s="15"/>
      <c r="G510" s="8"/>
      <c r="H510" s="8"/>
      <c r="I510" s="8"/>
      <c r="J510" s="8"/>
    </row>
    <row r="511" customFormat="false" ht="14.15" hidden="false" customHeight="true" outlineLevel="0" collapsed="false">
      <c r="D511" s="8"/>
      <c r="E511" s="8"/>
      <c r="F511" s="15"/>
      <c r="G511" s="8"/>
      <c r="H511" s="8"/>
      <c r="I511" s="8"/>
      <c r="J511" s="8"/>
    </row>
    <row r="512" customFormat="false" ht="14.15" hidden="false" customHeight="true" outlineLevel="0" collapsed="false">
      <c r="D512" s="8"/>
      <c r="E512" s="8"/>
      <c r="F512" s="15"/>
      <c r="G512" s="8"/>
      <c r="H512" s="8"/>
      <c r="I512" s="8"/>
      <c r="J512" s="8"/>
    </row>
    <row r="513" customFormat="false" ht="14.15" hidden="false" customHeight="true" outlineLevel="0" collapsed="false">
      <c r="D513" s="8"/>
      <c r="E513" s="8"/>
      <c r="F513" s="15"/>
      <c r="G513" s="8"/>
      <c r="H513" s="8"/>
      <c r="I513" s="8"/>
      <c r="J513" s="8"/>
    </row>
    <row r="514" customFormat="false" ht="14.15" hidden="false" customHeight="true" outlineLevel="0" collapsed="false">
      <c r="D514" s="8"/>
      <c r="E514" s="8"/>
      <c r="F514" s="15"/>
      <c r="G514" s="8"/>
      <c r="H514" s="8"/>
      <c r="I514" s="8"/>
      <c r="J514" s="8"/>
    </row>
    <row r="515" customFormat="false" ht="14.15" hidden="false" customHeight="true" outlineLevel="0" collapsed="false">
      <c r="D515" s="8"/>
      <c r="E515" s="8"/>
      <c r="F515" s="15"/>
      <c r="G515" s="8"/>
      <c r="H515" s="8"/>
      <c r="I515" s="8"/>
      <c r="J515" s="8"/>
    </row>
    <row r="516" customFormat="false" ht="14.15" hidden="false" customHeight="true" outlineLevel="0" collapsed="false">
      <c r="D516" s="8"/>
      <c r="E516" s="8"/>
      <c r="F516" s="15"/>
      <c r="G516" s="8"/>
      <c r="H516" s="8"/>
      <c r="I516" s="8"/>
      <c r="J516" s="8"/>
    </row>
    <row r="517" customFormat="false" ht="14.15" hidden="false" customHeight="true" outlineLevel="0" collapsed="false">
      <c r="D517" s="8"/>
      <c r="E517" s="8"/>
      <c r="F517" s="15"/>
      <c r="G517" s="8"/>
      <c r="H517" s="8"/>
      <c r="I517" s="8"/>
      <c r="J517" s="8"/>
    </row>
    <row r="518" customFormat="false" ht="14.15" hidden="false" customHeight="true" outlineLevel="0" collapsed="false">
      <c r="D518" s="8"/>
      <c r="E518" s="8"/>
      <c r="F518" s="15"/>
      <c r="G518" s="8"/>
      <c r="H518" s="8"/>
      <c r="I518" s="8"/>
      <c r="J518" s="8"/>
    </row>
    <row r="519" customFormat="false" ht="14.15" hidden="false" customHeight="true" outlineLevel="0" collapsed="false">
      <c r="D519" s="8"/>
      <c r="E519" s="8"/>
      <c r="F519" s="15"/>
      <c r="G519" s="8"/>
      <c r="H519" s="8"/>
      <c r="I519" s="8"/>
      <c r="J519" s="8"/>
    </row>
    <row r="520" customFormat="false" ht="14.15" hidden="false" customHeight="true" outlineLevel="0" collapsed="false">
      <c r="D520" s="8"/>
      <c r="E520" s="8"/>
      <c r="F520" s="15"/>
      <c r="G520" s="8"/>
      <c r="H520" s="8"/>
      <c r="I520" s="8"/>
      <c r="J520" s="8"/>
    </row>
    <row r="521" customFormat="false" ht="14.15" hidden="false" customHeight="true" outlineLevel="0" collapsed="false">
      <c r="D521" s="8"/>
      <c r="E521" s="8"/>
      <c r="F521" s="15"/>
      <c r="G521" s="8"/>
      <c r="H521" s="8"/>
      <c r="I521" s="8"/>
      <c r="J521" s="8"/>
    </row>
    <row r="522" customFormat="false" ht="14.15" hidden="false" customHeight="true" outlineLevel="0" collapsed="false">
      <c r="D522" s="8"/>
      <c r="E522" s="8"/>
      <c r="F522" s="15"/>
      <c r="G522" s="8"/>
      <c r="H522" s="8"/>
      <c r="I522" s="8"/>
      <c r="J522" s="8"/>
    </row>
    <row r="523" customFormat="false" ht="14.15" hidden="false" customHeight="true" outlineLevel="0" collapsed="false">
      <c r="D523" s="8"/>
      <c r="E523" s="8"/>
      <c r="F523" s="15"/>
      <c r="G523" s="8"/>
      <c r="H523" s="8"/>
      <c r="I523" s="8"/>
      <c r="J523" s="8"/>
    </row>
    <row r="524" customFormat="false" ht="14.15" hidden="false" customHeight="true" outlineLevel="0" collapsed="false">
      <c r="D524" s="8"/>
      <c r="E524" s="8"/>
      <c r="F524" s="15"/>
      <c r="G524" s="8"/>
      <c r="H524" s="8"/>
      <c r="I524" s="8"/>
      <c r="J524" s="8"/>
    </row>
    <row r="525" customFormat="false" ht="14.15" hidden="false" customHeight="true" outlineLevel="0" collapsed="false">
      <c r="D525" s="8"/>
      <c r="E525" s="8"/>
      <c r="F525" s="15"/>
      <c r="G525" s="8"/>
      <c r="H525" s="8"/>
      <c r="I525" s="8"/>
      <c r="J525" s="8"/>
    </row>
    <row r="526" customFormat="false" ht="14.15" hidden="false" customHeight="true" outlineLevel="0" collapsed="false">
      <c r="D526" s="8"/>
      <c r="E526" s="8"/>
      <c r="F526" s="15"/>
      <c r="G526" s="8"/>
      <c r="H526" s="8"/>
      <c r="I526" s="8"/>
      <c r="J526" s="8"/>
    </row>
    <row r="527" customFormat="false" ht="14.15" hidden="false" customHeight="true" outlineLevel="0" collapsed="false">
      <c r="D527" s="8"/>
      <c r="E527" s="8"/>
      <c r="F527" s="15"/>
      <c r="G527" s="8"/>
      <c r="H527" s="8"/>
      <c r="I527" s="8"/>
      <c r="J527" s="8"/>
    </row>
    <row r="528" customFormat="false" ht="14.15" hidden="false" customHeight="true" outlineLevel="0" collapsed="false">
      <c r="D528" s="8"/>
      <c r="E528" s="8"/>
      <c r="F528" s="15"/>
      <c r="G528" s="8"/>
      <c r="H528" s="8"/>
      <c r="I528" s="8"/>
      <c r="J528" s="8"/>
    </row>
    <row r="529" customFormat="false" ht="14.15" hidden="false" customHeight="true" outlineLevel="0" collapsed="false">
      <c r="D529" s="8"/>
      <c r="E529" s="8"/>
      <c r="F529" s="15"/>
      <c r="G529" s="8"/>
      <c r="H529" s="8"/>
      <c r="I529" s="8"/>
      <c r="J529" s="8"/>
    </row>
    <row r="530" customFormat="false" ht="14.15" hidden="false" customHeight="true" outlineLevel="0" collapsed="false">
      <c r="D530" s="8"/>
      <c r="E530" s="8"/>
      <c r="F530" s="15"/>
      <c r="G530" s="8"/>
      <c r="H530" s="8"/>
      <c r="I530" s="8"/>
      <c r="J530" s="8"/>
    </row>
    <row r="531" customFormat="false" ht="14.15" hidden="false" customHeight="true" outlineLevel="0" collapsed="false">
      <c r="D531" s="8"/>
      <c r="E531" s="8"/>
      <c r="F531" s="15"/>
      <c r="G531" s="8"/>
      <c r="H531" s="8"/>
      <c r="I531" s="8"/>
      <c r="J531" s="8"/>
    </row>
    <row r="532" customFormat="false" ht="14.15" hidden="false" customHeight="true" outlineLevel="0" collapsed="false">
      <c r="D532" s="8"/>
      <c r="E532" s="8"/>
      <c r="F532" s="15"/>
      <c r="G532" s="8"/>
      <c r="H532" s="8"/>
      <c r="I532" s="8"/>
      <c r="J532" s="8"/>
    </row>
    <row r="533" customFormat="false" ht="14.15" hidden="false" customHeight="true" outlineLevel="0" collapsed="false">
      <c r="D533" s="8"/>
      <c r="E533" s="8"/>
      <c r="F533" s="15"/>
      <c r="G533" s="8"/>
      <c r="H533" s="8"/>
      <c r="I533" s="8"/>
      <c r="J533" s="8"/>
    </row>
    <row r="534" customFormat="false" ht="14.15" hidden="false" customHeight="true" outlineLevel="0" collapsed="false">
      <c r="D534" s="8"/>
      <c r="E534" s="8"/>
      <c r="F534" s="15"/>
      <c r="G534" s="8"/>
      <c r="H534" s="8"/>
      <c r="I534" s="8"/>
      <c r="J534" s="8"/>
    </row>
    <row r="535" customFormat="false" ht="14.15" hidden="false" customHeight="true" outlineLevel="0" collapsed="false">
      <c r="D535" s="8"/>
      <c r="E535" s="8"/>
      <c r="F535" s="15"/>
      <c r="G535" s="8"/>
      <c r="H535" s="8"/>
      <c r="I535" s="8"/>
      <c r="J535" s="8"/>
    </row>
    <row r="536" customFormat="false" ht="14.15" hidden="false" customHeight="true" outlineLevel="0" collapsed="false">
      <c r="D536" s="8"/>
      <c r="E536" s="8"/>
      <c r="F536" s="15"/>
      <c r="G536" s="8"/>
      <c r="H536" s="8"/>
      <c r="I536" s="8"/>
      <c r="J536" s="8"/>
    </row>
    <row r="537" customFormat="false" ht="14.15" hidden="false" customHeight="true" outlineLevel="0" collapsed="false">
      <c r="D537" s="8"/>
      <c r="E537" s="8"/>
      <c r="F537" s="15"/>
      <c r="G537" s="8"/>
      <c r="H537" s="8"/>
      <c r="I537" s="8"/>
      <c r="J537" s="8"/>
    </row>
    <row r="538" customFormat="false" ht="14.15" hidden="false" customHeight="true" outlineLevel="0" collapsed="false">
      <c r="D538" s="8"/>
      <c r="E538" s="8"/>
      <c r="F538" s="15"/>
      <c r="G538" s="8"/>
      <c r="H538" s="8"/>
      <c r="I538" s="8"/>
      <c r="J538" s="8"/>
    </row>
    <row r="539" customFormat="false" ht="14.15" hidden="false" customHeight="true" outlineLevel="0" collapsed="false">
      <c r="D539" s="8"/>
      <c r="E539" s="8"/>
      <c r="F539" s="15"/>
      <c r="G539" s="8"/>
      <c r="H539" s="8"/>
      <c r="I539" s="8"/>
      <c r="J539" s="8"/>
    </row>
    <row r="540" customFormat="false" ht="14.15" hidden="false" customHeight="true" outlineLevel="0" collapsed="false">
      <c r="D540" s="8"/>
      <c r="E540" s="8"/>
      <c r="F540" s="15"/>
      <c r="G540" s="8"/>
      <c r="H540" s="8"/>
      <c r="I540" s="8"/>
      <c r="J540" s="8"/>
    </row>
    <row r="541" customFormat="false" ht="14.15" hidden="false" customHeight="true" outlineLevel="0" collapsed="false">
      <c r="D541" s="8"/>
      <c r="E541" s="8"/>
      <c r="F541" s="15"/>
      <c r="G541" s="8"/>
      <c r="H541" s="8"/>
      <c r="I541" s="8"/>
      <c r="J541" s="8"/>
    </row>
    <row r="542" customFormat="false" ht="14.15" hidden="false" customHeight="true" outlineLevel="0" collapsed="false">
      <c r="D542" s="8"/>
      <c r="E542" s="8"/>
      <c r="F542" s="15"/>
      <c r="G542" s="8"/>
      <c r="H542" s="8"/>
      <c r="I542" s="8"/>
      <c r="J542" s="8"/>
    </row>
    <row r="543" customFormat="false" ht="14.15" hidden="false" customHeight="true" outlineLevel="0" collapsed="false">
      <c r="D543" s="8"/>
      <c r="E543" s="8"/>
      <c r="F543" s="15"/>
      <c r="G543" s="8"/>
      <c r="H543" s="8"/>
      <c r="I543" s="8"/>
      <c r="J543" s="8"/>
    </row>
    <row r="544" customFormat="false" ht="14.15" hidden="false" customHeight="true" outlineLevel="0" collapsed="false">
      <c r="D544" s="8"/>
      <c r="E544" s="8"/>
      <c r="F544" s="15"/>
      <c r="G544" s="8"/>
      <c r="H544" s="8"/>
      <c r="I544" s="8"/>
      <c r="J544" s="8"/>
    </row>
    <row r="545" customFormat="false" ht="14.15" hidden="false" customHeight="true" outlineLevel="0" collapsed="false">
      <c r="D545" s="8"/>
      <c r="E545" s="8"/>
      <c r="F545" s="15"/>
      <c r="G545" s="8"/>
      <c r="H545" s="8"/>
      <c r="I545" s="8"/>
      <c r="J545" s="8"/>
    </row>
    <row r="546" customFormat="false" ht="14.15" hidden="false" customHeight="true" outlineLevel="0" collapsed="false">
      <c r="D546" s="8"/>
      <c r="E546" s="8"/>
      <c r="F546" s="15"/>
      <c r="G546" s="8"/>
      <c r="H546" s="8"/>
      <c r="I546" s="8"/>
      <c r="J546" s="8"/>
    </row>
    <row r="547" customFormat="false" ht="14.15" hidden="false" customHeight="true" outlineLevel="0" collapsed="false">
      <c r="D547" s="8"/>
      <c r="E547" s="8"/>
      <c r="F547" s="15"/>
      <c r="G547" s="8"/>
      <c r="H547" s="8"/>
      <c r="I547" s="8"/>
      <c r="J547" s="8"/>
    </row>
    <row r="548" customFormat="false" ht="14.15" hidden="false" customHeight="true" outlineLevel="0" collapsed="false">
      <c r="D548" s="8"/>
      <c r="E548" s="8"/>
      <c r="F548" s="15"/>
      <c r="G548" s="8"/>
      <c r="H548" s="8"/>
      <c r="I548" s="8"/>
      <c r="J548" s="8"/>
    </row>
    <row r="549" customFormat="false" ht="14.15" hidden="false" customHeight="true" outlineLevel="0" collapsed="false">
      <c r="D549" s="8"/>
      <c r="E549" s="8"/>
      <c r="F549" s="15"/>
      <c r="G549" s="8"/>
      <c r="H549" s="8"/>
      <c r="I549" s="8"/>
      <c r="J549" s="8"/>
    </row>
    <row r="550" customFormat="false" ht="14.15" hidden="false" customHeight="true" outlineLevel="0" collapsed="false">
      <c r="D550" s="8"/>
      <c r="E550" s="8"/>
      <c r="F550" s="15"/>
      <c r="G550" s="8"/>
      <c r="H550" s="8"/>
      <c r="I550" s="8"/>
      <c r="J550" s="8"/>
    </row>
    <row r="551" customFormat="false" ht="14.15" hidden="false" customHeight="true" outlineLevel="0" collapsed="false">
      <c r="D551" s="8"/>
      <c r="E551" s="8"/>
      <c r="F551" s="15"/>
      <c r="G551" s="8"/>
      <c r="H551" s="8"/>
      <c r="I551" s="8"/>
      <c r="J551" s="8"/>
    </row>
    <row r="552" customFormat="false" ht="14.15" hidden="false" customHeight="true" outlineLevel="0" collapsed="false">
      <c r="D552" s="8"/>
      <c r="E552" s="8"/>
      <c r="F552" s="15"/>
      <c r="G552" s="8"/>
      <c r="H552" s="8"/>
      <c r="I552" s="8"/>
      <c r="J552" s="8"/>
    </row>
    <row r="553" customFormat="false" ht="14.15" hidden="false" customHeight="true" outlineLevel="0" collapsed="false">
      <c r="D553" s="8"/>
      <c r="E553" s="8"/>
      <c r="F553" s="15"/>
      <c r="G553" s="8"/>
      <c r="H553" s="8"/>
      <c r="I553" s="8"/>
      <c r="J553" s="8"/>
    </row>
    <row r="554" customFormat="false" ht="14.15" hidden="false" customHeight="true" outlineLevel="0" collapsed="false">
      <c r="D554" s="8"/>
      <c r="E554" s="8"/>
      <c r="F554" s="15"/>
      <c r="G554" s="8"/>
      <c r="H554" s="8"/>
      <c r="I554" s="8"/>
      <c r="J554" s="8"/>
    </row>
    <row r="555" customFormat="false" ht="14.15" hidden="false" customHeight="true" outlineLevel="0" collapsed="false">
      <c r="D555" s="8"/>
      <c r="E555" s="8"/>
      <c r="F555" s="15"/>
      <c r="G555" s="8"/>
      <c r="H555" s="8"/>
      <c r="I555" s="8"/>
      <c r="J555" s="8"/>
    </row>
    <row r="556" customFormat="false" ht="14.15" hidden="false" customHeight="true" outlineLevel="0" collapsed="false">
      <c r="D556" s="8"/>
      <c r="E556" s="8"/>
      <c r="F556" s="15"/>
      <c r="G556" s="8"/>
      <c r="H556" s="8"/>
      <c r="I556" s="8"/>
      <c r="J556" s="8"/>
    </row>
    <row r="557" customFormat="false" ht="14.15" hidden="false" customHeight="true" outlineLevel="0" collapsed="false">
      <c r="D557" s="8"/>
      <c r="E557" s="8"/>
      <c r="F557" s="15"/>
      <c r="G557" s="8"/>
      <c r="H557" s="8"/>
      <c r="I557" s="8"/>
      <c r="J557" s="8"/>
    </row>
    <row r="558" customFormat="false" ht="14.15" hidden="false" customHeight="true" outlineLevel="0" collapsed="false">
      <c r="D558" s="8"/>
      <c r="E558" s="8"/>
      <c r="F558" s="15"/>
      <c r="G558" s="8"/>
      <c r="H558" s="8"/>
      <c r="I558" s="8"/>
      <c r="J558" s="8"/>
    </row>
    <row r="559" customFormat="false" ht="14.15" hidden="false" customHeight="true" outlineLevel="0" collapsed="false">
      <c r="D559" s="8"/>
      <c r="E559" s="8"/>
      <c r="F559" s="15"/>
      <c r="G559" s="8"/>
      <c r="H559" s="8"/>
      <c r="I559" s="8"/>
      <c r="J559" s="8"/>
    </row>
    <row r="560" customFormat="false" ht="14.15" hidden="false" customHeight="true" outlineLevel="0" collapsed="false">
      <c r="D560" s="8"/>
      <c r="E560" s="8"/>
      <c r="F560" s="15"/>
      <c r="G560" s="8"/>
      <c r="H560" s="8"/>
      <c r="I560" s="8"/>
      <c r="J560" s="8"/>
    </row>
    <row r="561" customFormat="false" ht="14.15" hidden="false" customHeight="true" outlineLevel="0" collapsed="false">
      <c r="D561" s="8"/>
      <c r="E561" s="8"/>
      <c r="F561" s="15"/>
      <c r="G561" s="8"/>
      <c r="H561" s="8"/>
      <c r="I561" s="8"/>
      <c r="J561" s="8"/>
    </row>
    <row r="562" customFormat="false" ht="14.15" hidden="false" customHeight="true" outlineLevel="0" collapsed="false">
      <c r="D562" s="8"/>
      <c r="E562" s="8"/>
      <c r="F562" s="15"/>
      <c r="G562" s="8"/>
      <c r="H562" s="8"/>
      <c r="I562" s="8"/>
      <c r="J562" s="8"/>
    </row>
    <row r="563" customFormat="false" ht="14.15" hidden="false" customHeight="true" outlineLevel="0" collapsed="false">
      <c r="D563" s="8"/>
      <c r="E563" s="8"/>
      <c r="F563" s="15"/>
      <c r="G563" s="8"/>
      <c r="H563" s="8"/>
      <c r="I563" s="8"/>
      <c r="J563" s="8"/>
    </row>
    <row r="564" customFormat="false" ht="14.15" hidden="false" customHeight="true" outlineLevel="0" collapsed="false">
      <c r="D564" s="8"/>
      <c r="E564" s="8"/>
      <c r="F564" s="15"/>
      <c r="G564" s="8"/>
      <c r="H564" s="8"/>
      <c r="I564" s="8"/>
      <c r="J564" s="8"/>
    </row>
    <row r="565" customFormat="false" ht="14.15" hidden="false" customHeight="true" outlineLevel="0" collapsed="false">
      <c r="D565" s="8"/>
      <c r="E565" s="8"/>
      <c r="F565" s="15"/>
      <c r="G565" s="8"/>
      <c r="H565" s="8"/>
      <c r="I565" s="8"/>
      <c r="J565" s="8"/>
    </row>
    <row r="566" customFormat="false" ht="14.15" hidden="false" customHeight="true" outlineLevel="0" collapsed="false">
      <c r="D566" s="8"/>
      <c r="E566" s="8"/>
      <c r="F566" s="15"/>
      <c r="G566" s="8"/>
      <c r="H566" s="8"/>
      <c r="I566" s="8"/>
      <c r="J566" s="8"/>
    </row>
    <row r="567" customFormat="false" ht="14.15" hidden="false" customHeight="true" outlineLevel="0" collapsed="false">
      <c r="D567" s="8"/>
      <c r="E567" s="8"/>
      <c r="F567" s="15"/>
      <c r="G567" s="8"/>
      <c r="H567" s="8"/>
      <c r="I567" s="8"/>
      <c r="J567" s="8"/>
    </row>
    <row r="568" customFormat="false" ht="14.15" hidden="false" customHeight="true" outlineLevel="0" collapsed="false">
      <c r="D568" s="8"/>
      <c r="E568" s="8"/>
      <c r="F568" s="15"/>
      <c r="G568" s="8"/>
      <c r="H568" s="8"/>
      <c r="I568" s="8"/>
      <c r="J568" s="8"/>
    </row>
    <row r="569" customFormat="false" ht="14.15" hidden="false" customHeight="true" outlineLevel="0" collapsed="false">
      <c r="D569" s="8"/>
      <c r="E569" s="8"/>
      <c r="F569" s="15"/>
      <c r="G569" s="8"/>
      <c r="H569" s="8"/>
      <c r="I569" s="8"/>
      <c r="J569" s="8"/>
    </row>
    <row r="570" customFormat="false" ht="14.15" hidden="false" customHeight="true" outlineLevel="0" collapsed="false">
      <c r="D570" s="8"/>
      <c r="E570" s="8"/>
      <c r="F570" s="15"/>
      <c r="G570" s="8"/>
      <c r="H570" s="8"/>
      <c r="I570" s="8"/>
      <c r="J570" s="8"/>
    </row>
    <row r="571" customFormat="false" ht="14.15" hidden="false" customHeight="true" outlineLevel="0" collapsed="false">
      <c r="D571" s="8"/>
      <c r="E571" s="8"/>
      <c r="F571" s="15"/>
      <c r="G571" s="8"/>
      <c r="H571" s="8"/>
      <c r="I571" s="8"/>
      <c r="J571" s="8"/>
    </row>
    <row r="572" customFormat="false" ht="14.15" hidden="false" customHeight="true" outlineLevel="0" collapsed="false">
      <c r="D572" s="8"/>
      <c r="E572" s="8"/>
      <c r="F572" s="15"/>
      <c r="G572" s="8"/>
      <c r="H572" s="8"/>
      <c r="I572" s="8"/>
      <c r="J572" s="8"/>
    </row>
    <row r="573" customFormat="false" ht="14.15" hidden="false" customHeight="true" outlineLevel="0" collapsed="false">
      <c r="D573" s="8"/>
      <c r="E573" s="8"/>
      <c r="F573" s="15"/>
      <c r="G573" s="8"/>
      <c r="H573" s="8"/>
      <c r="I573" s="8"/>
      <c r="J573" s="8"/>
    </row>
    <row r="574" customFormat="false" ht="14.15" hidden="false" customHeight="true" outlineLevel="0" collapsed="false">
      <c r="D574" s="8"/>
      <c r="E574" s="8"/>
      <c r="F574" s="15"/>
      <c r="G574" s="8"/>
      <c r="H574" s="8"/>
      <c r="I574" s="8"/>
      <c r="J574" s="8"/>
    </row>
    <row r="575" customFormat="false" ht="14.15" hidden="false" customHeight="true" outlineLevel="0" collapsed="false">
      <c r="D575" s="8"/>
      <c r="E575" s="8"/>
      <c r="F575" s="15"/>
      <c r="G575" s="8"/>
      <c r="H575" s="8"/>
      <c r="I575" s="8"/>
      <c r="J575" s="8"/>
    </row>
    <row r="576" customFormat="false" ht="14.15" hidden="false" customHeight="true" outlineLevel="0" collapsed="false">
      <c r="D576" s="8"/>
      <c r="E576" s="8"/>
      <c r="F576" s="15"/>
      <c r="G576" s="8"/>
      <c r="H576" s="8"/>
      <c r="I576" s="8"/>
      <c r="J576" s="8"/>
    </row>
    <row r="577" customFormat="false" ht="14.15" hidden="false" customHeight="true" outlineLevel="0" collapsed="false">
      <c r="D577" s="8"/>
      <c r="E577" s="8"/>
      <c r="F577" s="15"/>
      <c r="G577" s="8"/>
      <c r="H577" s="8"/>
      <c r="I577" s="8"/>
      <c r="J577" s="8"/>
    </row>
    <row r="578" customFormat="false" ht="14.15" hidden="false" customHeight="true" outlineLevel="0" collapsed="false">
      <c r="D578" s="8"/>
      <c r="E578" s="8"/>
      <c r="F578" s="15"/>
      <c r="G578" s="8"/>
      <c r="H578" s="8"/>
      <c r="I578" s="8"/>
      <c r="J578" s="8"/>
    </row>
    <row r="579" customFormat="false" ht="14.15" hidden="false" customHeight="true" outlineLevel="0" collapsed="false">
      <c r="D579" s="8"/>
      <c r="E579" s="8"/>
      <c r="F579" s="15"/>
      <c r="G579" s="8"/>
      <c r="H579" s="8"/>
      <c r="I579" s="8"/>
      <c r="J579" s="8"/>
    </row>
    <row r="580" customFormat="false" ht="14.15" hidden="false" customHeight="true" outlineLevel="0" collapsed="false">
      <c r="D580" s="8"/>
      <c r="E580" s="8"/>
      <c r="F580" s="15"/>
      <c r="G580" s="8"/>
      <c r="H580" s="8"/>
      <c r="I580" s="8"/>
      <c r="J580" s="8"/>
    </row>
    <row r="581" customFormat="false" ht="14.15" hidden="false" customHeight="true" outlineLevel="0" collapsed="false">
      <c r="D581" s="8"/>
      <c r="E581" s="8"/>
      <c r="F581" s="15"/>
      <c r="G581" s="8"/>
      <c r="H581" s="8"/>
      <c r="I581" s="8"/>
      <c r="J581" s="8"/>
    </row>
    <row r="582" customFormat="false" ht="14.15" hidden="false" customHeight="true" outlineLevel="0" collapsed="false">
      <c r="D582" s="8"/>
      <c r="E582" s="8"/>
      <c r="F582" s="15"/>
      <c r="G582" s="8"/>
      <c r="H582" s="8"/>
      <c r="I582" s="8"/>
      <c r="J582" s="8"/>
    </row>
    <row r="583" customFormat="false" ht="14.15" hidden="false" customHeight="true" outlineLevel="0" collapsed="false">
      <c r="D583" s="8"/>
      <c r="E583" s="8"/>
      <c r="F583" s="15"/>
      <c r="G583" s="8"/>
      <c r="H583" s="8"/>
      <c r="I583" s="8"/>
      <c r="J583" s="8"/>
    </row>
    <row r="584" customFormat="false" ht="14.15" hidden="false" customHeight="true" outlineLevel="0" collapsed="false">
      <c r="D584" s="8"/>
      <c r="E584" s="8"/>
      <c r="F584" s="15"/>
      <c r="G584" s="8"/>
      <c r="H584" s="8"/>
      <c r="I584" s="8"/>
      <c r="J584" s="8"/>
    </row>
    <row r="585" customFormat="false" ht="14.15" hidden="false" customHeight="true" outlineLevel="0" collapsed="false">
      <c r="D585" s="8"/>
      <c r="E585" s="8"/>
      <c r="F585" s="15"/>
      <c r="G585" s="8"/>
      <c r="H585" s="8"/>
      <c r="I585" s="8"/>
      <c r="J585" s="8"/>
    </row>
    <row r="586" customFormat="false" ht="14.15" hidden="false" customHeight="true" outlineLevel="0" collapsed="false">
      <c r="D586" s="8"/>
      <c r="E586" s="8"/>
      <c r="F586" s="15"/>
      <c r="G586" s="8"/>
      <c r="H586" s="8"/>
      <c r="I586" s="8"/>
      <c r="J586" s="8"/>
    </row>
    <row r="587" customFormat="false" ht="14.15" hidden="false" customHeight="true" outlineLevel="0" collapsed="false">
      <c r="D587" s="8"/>
      <c r="E587" s="8"/>
      <c r="F587" s="15"/>
      <c r="G587" s="8"/>
      <c r="H587" s="8"/>
      <c r="I587" s="8"/>
      <c r="J587" s="8"/>
    </row>
    <row r="588" customFormat="false" ht="14.15" hidden="false" customHeight="true" outlineLevel="0" collapsed="false">
      <c r="D588" s="8"/>
      <c r="E588" s="8"/>
      <c r="F588" s="15"/>
      <c r="G588" s="8"/>
      <c r="H588" s="8"/>
      <c r="I588" s="8"/>
      <c r="J588" s="8"/>
    </row>
    <row r="589" customFormat="false" ht="14.15" hidden="false" customHeight="true" outlineLevel="0" collapsed="false">
      <c r="D589" s="8"/>
      <c r="E589" s="8"/>
      <c r="F589" s="15"/>
      <c r="G589" s="8"/>
      <c r="H589" s="8"/>
      <c r="I589" s="8"/>
      <c r="J589" s="8"/>
    </row>
    <row r="590" customFormat="false" ht="14.15" hidden="false" customHeight="true" outlineLevel="0" collapsed="false">
      <c r="D590" s="8"/>
      <c r="E590" s="8"/>
      <c r="F590" s="15"/>
      <c r="G590" s="8"/>
      <c r="H590" s="8"/>
      <c r="I590" s="8"/>
      <c r="J590" s="8"/>
    </row>
    <row r="591" customFormat="false" ht="14.15" hidden="false" customHeight="true" outlineLevel="0" collapsed="false">
      <c r="D591" s="8"/>
      <c r="E591" s="8"/>
      <c r="F591" s="15"/>
      <c r="G591" s="8"/>
      <c r="H591" s="8"/>
      <c r="I591" s="8"/>
      <c r="J591" s="8"/>
    </row>
    <row r="592" customFormat="false" ht="14.15" hidden="false" customHeight="true" outlineLevel="0" collapsed="false">
      <c r="D592" s="8"/>
      <c r="E592" s="8"/>
      <c r="F592" s="15"/>
      <c r="G592" s="8"/>
      <c r="H592" s="8"/>
      <c r="I592" s="8"/>
      <c r="J592" s="8"/>
    </row>
    <row r="593" customFormat="false" ht="14.15" hidden="false" customHeight="true" outlineLevel="0" collapsed="false">
      <c r="D593" s="8"/>
      <c r="E593" s="8"/>
      <c r="F593" s="15"/>
      <c r="G593" s="8"/>
      <c r="H593" s="8"/>
      <c r="I593" s="8"/>
      <c r="J593" s="8"/>
    </row>
    <row r="594" customFormat="false" ht="14.15" hidden="false" customHeight="true" outlineLevel="0" collapsed="false">
      <c r="D594" s="8"/>
      <c r="E594" s="8"/>
      <c r="F594" s="15"/>
      <c r="G594" s="8"/>
      <c r="H594" s="8"/>
      <c r="I594" s="8"/>
      <c r="J594" s="8"/>
    </row>
    <row r="595" customFormat="false" ht="14.15" hidden="false" customHeight="true" outlineLevel="0" collapsed="false">
      <c r="D595" s="8"/>
      <c r="E595" s="8"/>
      <c r="F595" s="15"/>
      <c r="G595" s="8"/>
      <c r="H595" s="8"/>
      <c r="I595" s="8"/>
      <c r="J595" s="8"/>
    </row>
    <row r="596" customFormat="false" ht="14.15" hidden="false" customHeight="true" outlineLevel="0" collapsed="false">
      <c r="D596" s="8"/>
      <c r="E596" s="8"/>
      <c r="F596" s="15"/>
      <c r="G596" s="8"/>
      <c r="H596" s="8"/>
      <c r="I596" s="8"/>
      <c r="J596" s="8"/>
    </row>
    <row r="597" customFormat="false" ht="14.15" hidden="false" customHeight="true" outlineLevel="0" collapsed="false">
      <c r="D597" s="8"/>
      <c r="E597" s="8"/>
      <c r="F597" s="15"/>
      <c r="G597" s="8"/>
      <c r="H597" s="8"/>
      <c r="I597" s="8"/>
      <c r="J597" s="8"/>
    </row>
    <row r="598" customFormat="false" ht="14.15" hidden="false" customHeight="true" outlineLevel="0" collapsed="false">
      <c r="D598" s="8"/>
      <c r="E598" s="8"/>
      <c r="F598" s="15"/>
      <c r="G598" s="8"/>
      <c r="H598" s="8"/>
      <c r="I598" s="8"/>
      <c r="J598" s="8"/>
    </row>
    <row r="599" customFormat="false" ht="14.15" hidden="false" customHeight="true" outlineLevel="0" collapsed="false">
      <c r="D599" s="8"/>
      <c r="E599" s="8"/>
      <c r="F599" s="15"/>
      <c r="G599" s="8"/>
      <c r="H599" s="8"/>
      <c r="I599" s="8"/>
      <c r="J599" s="8"/>
    </row>
    <row r="600" customFormat="false" ht="14.15" hidden="false" customHeight="true" outlineLevel="0" collapsed="false">
      <c r="D600" s="8"/>
      <c r="E600" s="8"/>
      <c r="F600" s="15"/>
      <c r="G600" s="8"/>
      <c r="H600" s="8"/>
      <c r="I600" s="8"/>
      <c r="J600" s="8"/>
    </row>
    <row r="601" customFormat="false" ht="14.15" hidden="false" customHeight="true" outlineLevel="0" collapsed="false">
      <c r="D601" s="8"/>
      <c r="E601" s="8"/>
      <c r="F601" s="15"/>
      <c r="G601" s="8"/>
      <c r="H601" s="8"/>
      <c r="I601" s="8"/>
      <c r="J601" s="8"/>
    </row>
    <row r="602" customFormat="false" ht="14.15" hidden="false" customHeight="true" outlineLevel="0" collapsed="false">
      <c r="D602" s="8"/>
      <c r="E602" s="8"/>
      <c r="F602" s="8"/>
    </row>
    <row r="603" customFormat="false" ht="14.15" hidden="false" customHeight="true" outlineLevel="0" collapsed="false">
      <c r="D603" s="8"/>
      <c r="E603" s="8"/>
      <c r="F603" s="8"/>
    </row>
    <row r="604" customFormat="false" ht="14.15" hidden="false" customHeight="true" outlineLevel="0" collapsed="false">
      <c r="D604" s="8"/>
      <c r="E604" s="8"/>
      <c r="F604" s="8"/>
    </row>
    <row r="605" customFormat="false" ht="14.15" hidden="false" customHeight="true" outlineLevel="0" collapsed="false">
      <c r="D605" s="8"/>
      <c r="E605" s="8"/>
      <c r="F605" s="8"/>
    </row>
    <row r="606" customFormat="false" ht="14.15" hidden="false" customHeight="true" outlineLevel="0" collapsed="false">
      <c r="D606" s="8"/>
      <c r="E606" s="8"/>
      <c r="F606" s="8"/>
    </row>
    <row r="607" customFormat="false" ht="14.15" hidden="false" customHeight="true" outlineLevel="0" collapsed="false">
      <c r="D607" s="8"/>
      <c r="E607" s="8"/>
      <c r="F607" s="8"/>
    </row>
    <row r="608" customFormat="false" ht="14.15" hidden="false" customHeight="true" outlineLevel="0" collapsed="false">
      <c r="D608" s="8"/>
      <c r="E608" s="8"/>
      <c r="F608" s="8"/>
    </row>
  </sheetData>
  <autoFilter ref="A1:M394"/>
  <hyperlinks>
    <hyperlink ref="C2" r:id="rId2" location="map=18/53.05646/8.93900" display="Osterholzer Dorfstraße 70"/>
    <hyperlink ref="C3" r:id="rId3" location="map=18/53.06799/8.95199" display="Schevemoorer Landstraße 130"/>
    <hyperlink ref="C4" r:id="rId4" location="map=18/53.06826/8.94348" display="Ellener Dorfstraße 47"/>
    <hyperlink ref="C5" r:id="rId5" location="map=18/53.06826/8.94348" display="Ellener Dorfstraße 47"/>
    <hyperlink ref="C6" r:id="rId6" location="map=18/53.05530/8.94196" display="Osterholzer Dorfstraße 83"/>
    <hyperlink ref="C7" r:id="rId7" location="map=18/53.05599/8.93800" display="Osterholzer Dorfstraße 65"/>
    <hyperlink ref="C8" r:id="rId8" location="map=18/53.05980/8.95280" display="Am Hahnenkamp 10"/>
    <hyperlink ref="C9" r:id="rId9" location="map=18/53.06476/8.93535" display="Ellener Dorfstraße 9"/>
    <hyperlink ref="C10" r:id="rId10" location="map=18/53.05974/8.92058" display="Osterholzer Chaussee 44"/>
    <hyperlink ref="C11" r:id="rId11" location="map=18/53.06273/8.95084" display="Schevemoorer Landstraße 172"/>
    <hyperlink ref="C12" r:id="rId12" location="map=18/53.07527/8.94774" display="Schevemoorer Landstraße 75"/>
    <hyperlink ref="C13" r:id="rId13" location="map=18/53.07546/8.94752" display="Schevemoorer Landstraße 67"/>
    <hyperlink ref="C14" r:id="rId14" location="map=18/53.07236/8.93544" display="Osterholzer Landstraße 92"/>
    <hyperlink ref="C15" r:id="rId15" location="map=18/53.07236/8.93544" display="Osterholzer Landstraße 92"/>
    <hyperlink ref="C16" r:id="rId16" location="map=18/53.07558/8.94786" display="Schevemoorer Landstraße 66"/>
    <hyperlink ref="C17" r:id="rId17" location="map=18/53.06522/8.93550" display="Ellener Dorfstraße 11"/>
    <hyperlink ref="C18" r:id="rId18" location="map=18/53.05954/8.93651" display="Osterholzer Chaussee 118"/>
    <hyperlink ref="C19" r:id="rId19" location="map=18/53.07447/8.93696" display="Osterholzer Landstraße 117"/>
    <hyperlink ref="C20" r:id="rId20" location="map=18/53.06980/8.92513" display="Am Hallacker 44"/>
    <hyperlink ref="C21" r:id="rId21" location="map=18/53.05974/8.92076" display="Osterholzer Chaussee 46"/>
    <hyperlink ref="C22" r:id="rId22" location="map=18/53.05968/8.90941" display="Osterholzer Chaussee 6"/>
    <hyperlink ref="C23" r:id="rId23" location="map=18/53.07172/8.94536" display="Ellenerbrokstraße 39"/>
    <hyperlink ref="C24" r:id="rId24" location="map=18/53.07219/8.94364" display="Ellenerbrokstraße 24"/>
    <hyperlink ref="C25" r:id="rId25" location="map=18/53.06987/8.92444" display="Am Hallacker 48"/>
    <hyperlink ref="C26" r:id="rId26" location="map=18/53.05935/8.90950" display="Osterholzer Chaussee 5"/>
    <hyperlink ref="C27" r:id="rId27" location="map=18/53.07623/8.94662" display="Schevemoorer Landstraße 39"/>
    <hyperlink ref="C28" r:id="rId28" location="map=18/53.05882/8.94897" display="Öwerweg 74"/>
    <hyperlink ref="C29" r:id="rId29" location="map=18/53.06244/8.95120" display="Schevemoorer Landstraße 174"/>
    <hyperlink ref="C30" r:id="rId30" location="map=18/53.05747/8.96223" display="Osterholzer Chaussee 222"/>
    <hyperlink ref="C31" r:id="rId31" location="map=18/53.06791/8.94924" display="Schevemoorer Landstraße 141"/>
    <hyperlink ref="C32" r:id="rId32" location="map=18/53.07360/8.94292" display="Ellenerbrokstraße 44"/>
    <hyperlink ref="C33" r:id="rId33" location="map=18/53.05640/8.93932" display="Osterholzer Dorfstraße 72"/>
    <hyperlink ref="C34" r:id="rId34" location="map=18/53.05710/8.95649" display="Osterholzer Chaussee 201"/>
    <hyperlink ref="C35" r:id="rId35" location="map=18/53.06198/8.93133" display="Osterholzer Landstraße 16"/>
    <hyperlink ref="C36" r:id="rId36" location="map=18/53.06162/8.94897" display="Öwerweg 60"/>
    <hyperlink ref="C37" r:id="rId37" location="map=18/53.07191/8.94419" display="Ellenerbrokstraße 23"/>
    <hyperlink ref="C38" r:id="rId38" location="map=18/53.06162/8.94897" display="Öwerweg 60"/>
    <hyperlink ref="C39" r:id="rId39" location="map=18/53.05823/8.94134" display="Osterholzer Chaussee 135"/>
    <hyperlink ref="C40" r:id="rId40" location="map=18/53.07317/8.93635" display="Osterholzer Landstraße 103"/>
    <hyperlink ref="C41" r:id="rId41" location="map=18/53.07289/8.93627" display="Osterholzer Landstraße 97"/>
    <hyperlink ref="C42" r:id="rId42" location="map=18/53.05824/8.94185" display="Osterholzer Chaussee 139"/>
    <hyperlink ref="C43" r:id="rId43" location="map=18/53.07578/8.94711" display="Schevemoorer Landstraße 53"/>
    <hyperlink ref="C44" r:id="rId44" location="map=18/53.07276/8.93562" display="Osterholzer Landstraße 96"/>
    <hyperlink ref="C45" r:id="rId45" location="map=18/53.05757/8.92911" display="Osterholzer Dorfstraße 33"/>
    <hyperlink ref="C46" r:id="rId46" location="map=18/53.05757/8.92911" display="Osterholzer Dorfstraße 33"/>
    <hyperlink ref="C47" r:id="rId47" location="map=18/53.05792/8.92444" display="Osterholzer Dorfstraße 17"/>
    <hyperlink ref="C48" r:id="rId48" location="map=18/53.06476/8.93535" display="Ellener Dorfstraße 9"/>
    <hyperlink ref="C49" r:id="rId49" location="map=18/53.07074/8.94064" display="An der Pfandstelle 24"/>
    <hyperlink ref="C50" r:id="rId50" location="map=18/53.07109/8.92426" display="Am Hallacker 51"/>
    <hyperlink ref="C51" r:id="rId51" location="map=18/53.07104/8.93712" display="Am Hilgeskamp 28"/>
    <hyperlink ref="C52" r:id="rId52" location="map=18/53.07461/8.94963" display="Schevemoorer Landstraße 80"/>
    <hyperlink ref="C53" r:id="rId53" location="map=18/53.07034/8.94155" display="An der Pfandstelle 10"/>
    <hyperlink ref="C54" r:id="rId54" location="map=18/53.07103/8.94098" display="An der Pfandstelle 23/25"/>
    <hyperlink ref="C55" r:id="rId55" location="map=18/53.05507/8.94566" display="Osterholzer Dorfstraße 93"/>
    <hyperlink ref="C56" r:id="rId56" location="map=18/53.07461/8.94963" display="Schevemoorer Landstraße 80"/>
    <hyperlink ref="C57" r:id="rId57" location="map=18/53.06043/8.95037" display="Schevemoorer Landstraße 189"/>
    <hyperlink ref="C58" r:id="rId58" location="map=18/53.07116/8.94621" display="Ellenerbrokstraße 33"/>
    <hyperlink ref="C59" r:id="rId59" location="map=18/53.05943/8.91891" display="Osterholzer Chaussee 35"/>
    <hyperlink ref="C60" r:id="rId60" location="map=18/53.07129/8.94665" display="Ellenerbrokstraße 35"/>
    <hyperlink ref="C61" r:id="rId61" location="map=18/53.06231/8.93146" display="An der Kämenade 52"/>
    <hyperlink ref="C62" r:id="rId62" location="map=18/53.07440/8.94873" display="Schevemoorer Landstraße 87"/>
    <hyperlink ref="C63" r:id="rId63" location="map=18/53.06738/8.95044" display="Schevemoorer Landstraße 137"/>
    <hyperlink ref="C64" r:id="rId64" location="map=18/53.07361/8.95085" display="Schevemoorer Landstraße 90"/>
    <hyperlink ref="C65" r:id="rId65" location="map=18/53.06421/8.95575" display="Am Hahnenkamp 8"/>
    <hyperlink ref="C66" r:id="rId66" location="map=18/53.05940/8.92710" display="Osterholzer Chaussee 72"/>
    <hyperlink ref="C67" r:id="rId67" location="map=18/53.07104/8.93712" display="Am Hilgeskamp 28"/>
    <hyperlink ref="C68" r:id="rId68" location="map=18/53.07541/8.94810" display="Schevemoorer Landstraße 72"/>
    <hyperlink ref="C69" r:id="rId69" location="map=18/53.06859/8.95387" display="Auf der Schevemoorer Heide 4"/>
    <hyperlink ref="C70" r:id="rId70" location="map=18/53.07551/8.94796" display="Schevemoorer Landstraße 68"/>
    <hyperlink ref="C71" r:id="rId71" location="map=18/53.07541/8.94757" display="Schevemoorer Landstraße 69"/>
    <hyperlink ref="C72" r:id="rId72" location="map=18/53.05837/8.94716" display="Osterholzer Chaussee 160"/>
    <hyperlink ref="C73" r:id="rId73" location="map=18/53.07037/8.94147" display="An der Pfandstelle 12"/>
    <hyperlink ref="C74" r:id="rId74" location="map=18/53.05784/8.96373" display="Teneverstraße 3"/>
    <hyperlink ref="C75" r:id="rId75" location="map=18/53.07254/8.93554" display="Osterholzer Landstraße 94"/>
    <hyperlink ref="C76" r:id="rId76" location="map=18/53.07261/8.93629" display="Am Hilgeskamp 63"/>
    <hyperlink ref="C77" r:id="rId77" location="map=18/53.06269/8.92673" display="An der Kämenade 18"/>
    <hyperlink ref="C78" r:id="rId78" location="map=18/53.06229/8.93048" display="An der Kämenade 46"/>
    <hyperlink ref="C79" r:id="rId79" location="map=18/53.05824/8.92318" display="Osterholzer Dorfstraße 11"/>
    <hyperlink ref="C80" r:id="rId80" location="map=18/53.06522/8.93550" display="Ellener Dorfstraße 11"/>
    <hyperlink ref="C81" r:id="rId81" location="map=18/53.06742/8.95620" display="Auf der Schevemoorer Heide 11"/>
    <hyperlink ref="C82" r:id="rId82" location="map=18/53.06822/8.95494" display="Auf der Schevemoorer Heide 7"/>
    <hyperlink ref="C83" r:id="rId83" location="map=18/53.07361/8.95085" display="Schevemoorer Landstraße 90"/>
    <hyperlink ref="C84" r:id="rId84" location="map=18/53.07287/8.95181" display="Schevemoorer Landstraße 96"/>
    <hyperlink ref="C85" r:id="rId85" location="map=18/53.05876/8.93826" display="Osterholzer Chaussee 128"/>
    <hyperlink ref="C86" r:id="rId86" location="map=18/53.06591/8.96050" display="Auf der Schevemoorer Heide 19"/>
    <hyperlink ref="C87" r:id="rId87" location="map=18/53.07290/8.95544" display="Am Osterholzerdeich 10"/>
    <hyperlink ref="C88" r:id="rId88" location="map=18/53.07805/8.95291" display="Am Osterholzerdeich 4"/>
    <hyperlink ref="C89" r:id="rId89" location="map=18/53.07290/8.95544" display="Am Osterholzerdeich 10"/>
    <hyperlink ref="C90" r:id="rId90" location="map=18/53.06132/8.95100" display="Am Hahnenkamp 3"/>
    <hyperlink ref="C91" r:id="rId91" location="map=18/53.07489/8.95631" display="Am Osterholzerdeich 9"/>
    <hyperlink ref="C92" r:id="rId92" location="map=18/53.05735/8.93049" display="Osterholzer Dorfstraße 39"/>
    <hyperlink ref="C93" r:id="rId93" location="map=18/53.06256/8.93154" display="Osterholzer Landstraße 18"/>
    <hyperlink ref="C94" r:id="rId94" location="map=18/53.07248/8.93657" display="Am Hilgeskamp 59"/>
    <hyperlink ref="C95" r:id="rId95" location="map=18/53.07531/8.94768" display="Schevemoorer Landstraße 73"/>
    <hyperlink ref="C96" r:id="rId96" location="map=18/53.06096/8.95049" display="Schevemoorer Landstraße 185"/>
    <hyperlink ref="C98" r:id="rId97" location="map=18/53.05840/8.95486" display="Osterholzer Chaussee 192"/>
    <hyperlink ref="C99" r:id="rId98" location="map=18/53.05472/8.94900" display="Osterholzer Dorfstraße 105"/>
    <hyperlink ref="C100" r:id="rId99" location="map=18/53.05950/8.93507" display="Osterholzer Chaussee 102"/>
    <hyperlink ref="C101" r:id="rId100" location="map=18/53.05824/8.92306" display="Osterholzer Dorfstraße 9"/>
    <hyperlink ref="C102" r:id="rId101" location="map=18/53.07159/8.93897" display="An der Pfandstelle 38"/>
    <hyperlink ref="C103" r:id="rId102" location="map=18/53.05551/8.94736" display="Osterholzer Dorfstraße 98"/>
    <hyperlink ref="C104" r:id="rId103" location="map=18/53.07127/8.93964" display="An der Pfandstelle 32"/>
    <hyperlink ref="C105" r:id="rId104" location="map=18/53.05952/8.95041" display="Schevemoorer Landstraße 201"/>
    <hyperlink ref="C106" r:id="rId105" location="map=18/53.07172/8.94536" display="Ellenerbrokstraße 39"/>
    <hyperlink ref="C107" r:id="rId106" location="map=18/53.05993/8.93591" display="Osterholzer Chaussee 114"/>
    <hyperlink ref="C108" r:id="rId107" location="map=18/53.07304/8.94397" display="Ellenerbrokstraße 34"/>
    <hyperlink ref="C109" r:id="rId108" location="map=18/53.07234/8.93700" display="Am Hilgeskamp 57"/>
    <hyperlink ref="C110" r:id="rId109" location="map=18/53.07254/8.93554" display="Osterholzer Landstraße 94"/>
    <hyperlink ref="C111" r:id="rId110" location="map=18/53.07317/8.93635" display="Osterholzer Landstraße 103"/>
    <hyperlink ref="C113" r:id="rId111" location="map=18/53.06141/8.95043" display="Schevemoorer Landstraße 181"/>
    <hyperlink ref="C114" r:id="rId112" location="map=18/53.06141/8.95043" display="Schevemoorer Landstraße 181"/>
    <hyperlink ref="C116" r:id="rId113" location="map=18/53.07583/8.94706" display="Schevemoorer Landstraße 51"/>
    <hyperlink ref="C117" r:id="rId114" location="map=18/53.05596/8.93954" display="Osterholzer Dorfstraße 69"/>
    <hyperlink ref="C118" r:id="rId115" location="map=18/53.07122/8.93862" display="Am Hilgeskamp 23"/>
    <hyperlink ref="C119" r:id="rId116" location="map=18/53.07555/8.94740" display="Schevemoorer Landstraße 63"/>
    <hyperlink ref="C120" r:id="rId117" location="map=18/53.05856/8.94192" display="Osterholzer Chaussee 138"/>
    <hyperlink ref="C121" r:id="rId118" location="map=19/53.05940/8.91412" display="Osterholzer Chaussee 19"/>
    <hyperlink ref="C123" r:id="rId119" location="map=18/53.07133/8.93952" display="An der Pfandstelle 34"/>
    <hyperlink ref="C124" r:id="rId120" location="map=18/53.05784/8.92604" display="Osterholzer Dorfstraße 23"/>
    <hyperlink ref="C125" r:id="rId121" location="map=18/53.06052/8.95217" display="Am Hahnenkamp 6"/>
    <hyperlink ref="C126" r:id="rId122" location="map=19/53.05940/8.91412" display="Osterholzer Chaussee 19"/>
    <hyperlink ref="C127" r:id="rId123" location="map=18/53.05856/8.94192" display="Osterholzer Chaussee 138"/>
    <hyperlink ref="C128" r:id="rId124" location="map=18/53.06784/8.94939" display="Schevemoorer Landstraße 139"/>
    <hyperlink ref="C129" r:id="rId125" location="map=18/53.05880/8.94907" display="Öwerweg 76"/>
    <hyperlink ref="C130" r:id="rId126" location="map=18/53.05759/8.96126" display="Osterholzer Chaussee 218"/>
    <hyperlink ref="C131" r:id="rId127" location="map=18/53.05830/8.94040" display="Osterholzer Chaussee 129"/>
    <hyperlink ref="C132" r:id="rId128" location="map=18/53.07300/8.94402" display="Ellenerbrokstraße 32"/>
    <hyperlink ref="C133" r:id="rId129" location="map=18/53.05934/8.90847" display="Osterholzer Chaussee 1"/>
    <hyperlink ref="C134" r:id="rId130" location="map=18/53.05815/8.94918" display="Osterholzer Chaussee 168"/>
    <hyperlink ref="C135" r:id="rId131" location="map=18/53.07392/8.94306" display="Ellenerbrokstraße 50"/>
    <hyperlink ref="C136" r:id="rId132" location="map=18/53.06191/8.94704" display="Öwerweg 58"/>
    <hyperlink ref="C137" r:id="rId133" location="map=18/53.07050/8.94171" display="Ellenerbrokstraße 2"/>
    <hyperlink ref="C138" r:id="rId134" location="map=18/53.07224/8.93665" display="Am Hilgeskamp 51"/>
    <hyperlink ref="C139" r:id="rId135" location="map=18/53.05604/8.94096" display="Osterholzer Dorfstraße 76"/>
    <hyperlink ref="C140" r:id="rId136" location="map=18/53.05611/8.94065" display="Osterholzer Dorfstraße 74"/>
    <hyperlink ref="C141" r:id="rId137" location="map=18/53.07003/8.94298" display="Ellenerbrokstraße 3"/>
    <hyperlink ref="C142" r:id="rId138" location="map=18/53.07003/8.94298" display="Ellenerbrokstraße 3"/>
    <hyperlink ref="C143" r:id="rId139" location="map=18/53.06886/8.93809" display="Ellener Dorfstraße 24"/>
    <hyperlink ref="C144" r:id="rId140" location="map=18/53.06907/8.94233" display="Ellener Dorfstraße 38"/>
    <hyperlink ref="C145" r:id="rId141" location="map=18/53.06886/8.93809" display="Ellener Dorfstraße 24"/>
    <hyperlink ref="C146" r:id="rId142" location="map=18/53.05824/8.95391" display="Osterholzer Chaussee 188"/>
    <hyperlink ref="C147" r:id="rId143" location="map=18/53.05837/8.95427" display="Osterholzer Chaussee 190"/>
    <hyperlink ref="C148" r:id="rId144" location="map=18/53.05882/8.93072" display="Osterholzer Chaussee 85"/>
    <hyperlink ref="C149" r:id="rId145" location="map=18/53.06267/8.92699" display="An der Kämenade 24"/>
    <hyperlink ref="C150" r:id="rId146" location="map=18/53.06494/8.96068" display="Auf der Schevemoorer Heide 21"/>
    <hyperlink ref="C151" r:id="rId147" location="map=18/53.07301/8.93652" display="Osterholzer Landstraße 101"/>
    <hyperlink ref="C152" r:id="rId148" location="map=18/53.05974/8.92058" display="Osterholzer Chaussee 44"/>
    <hyperlink ref="C153" r:id="rId149" location="map=18/53.06503/8.93368" display="Ellener Dorfstraße 3"/>
    <hyperlink ref="C154" r:id="rId150" location="map=18/53.07298/8.93642" display="Osterholzer Landstraße 99"/>
    <hyperlink ref="C155" r:id="rId151" location="map=18/53.05945/8.93668" display="Osterholzer Chaussee 122"/>
    <hyperlink ref="C156" r:id="rId152" location="map=18/53.05742/8.92907" display="Osterholzer Dorfstraße 35"/>
    <hyperlink ref="C157" r:id="rId153" location="map=18/53.05823/8.92335" display="Osterholzer Dorfstraße 13"/>
    <hyperlink ref="C158" r:id="rId154" location="map=18/53.06522/8.93550" display="Ellener Dorfstraße 11"/>
    <hyperlink ref="C159" r:id="rId155" location="map=18/53.07296/8.94485" display="Ellenerbrokstraße 62"/>
    <hyperlink ref="C160" r:id="rId156" location="map=18/53.07156/8.94275" display="Ellenerbrokstraße 12"/>
    <hyperlink ref="C161" r:id="rId157" location="map=18/53.05719/8.96211" display="Osterholzer Chaussee 221"/>
    <hyperlink ref="C162" r:id="rId158" location="map=18/53.05789/8.96204" display="Osterholzer Chaussee 220"/>
    <hyperlink ref="C163" r:id="rId159" location="map=18/53.05844/8.93781" display="Osterholzer Chaussee 117"/>
    <hyperlink ref="C164" r:id="rId160" location="map=18/53.05721/8.96063" display="Osterholzer Chaussee 215"/>
    <hyperlink ref="C165" r:id="rId161" location="map=18/53.05877/8.93181" display="Osterholzer Chaussee 89"/>
    <hyperlink ref="C166" r:id="rId162" location="map=18/53.04835/8.96309" display="Am Achterkamp 1"/>
    <hyperlink ref="C167" r:id="rId163" location="map=18/53.06266/8.92708" display="An der Kämenade 26"/>
    <hyperlink ref="C168" r:id="rId164" location="map=18/53.07030/8.94162" display="An der Pfandstelle 8"/>
    <hyperlink ref="C169" r:id="rId165" location="map=18/53.05960/8.95041" display="Schevemoorer Landstraße 199"/>
    <hyperlink ref="C170" r:id="rId166" location="map=18/53.07078/8.93781" display="Am Hilgeskamp 29"/>
    <hyperlink ref="C171" r:id="rId167" location="map=18/53.05767/8.92781" display="Osterholzer Dorfstraße 29"/>
    <hyperlink ref="C172" r:id="rId168" location="map=18/53.05940/8.92710" display="Osterholzer Chaussee 72"/>
    <hyperlink ref="C173" r:id="rId169" location="map=18/53.06199/8.93529" display="Öwerweg 13"/>
    <hyperlink ref="C174" r:id="rId170" location="map=18/53.07072/8.93787" display="Am Hilgeskamp 27"/>
    <hyperlink ref="C175" r:id="rId171" location="map=18/53.05885/8.94888" display="Öwerweg 72"/>
    <hyperlink ref="C176" r:id="rId172" location="map=18/53.07587/8.94769" display="Schevemoorer Landstraße 62"/>
    <hyperlink ref="C177" r:id="rId173" location="map=18/53.06522/8.93550" display="Ellener Dorfstraße 11"/>
    <hyperlink ref="C178" r:id="rId174" location="map=18/53.07191/8.93930" display="An der Pfandstelle 39"/>
    <hyperlink ref="C179" r:id="rId175" location="map=18/53.05935/8.90950" display="Osterholzer Chaussee 5"/>
    <hyperlink ref="C180" r:id="rId176" location="map=18/53.07159/8.93897" display="An der Pfandstelle 38"/>
    <hyperlink ref="C181" r:id="rId177" location="map=18/53.07109/8.95176" display="Schevemoorer Landstraße 101"/>
    <hyperlink ref="C182" r:id="rId178" location="map=18/53.05975/8.91650" display="Osterholzer Chaussee 30"/>
    <hyperlink ref="C183" r:id="rId179" location="map=18/53.05934/8.90881" display="Osterholzer Chaussee 3"/>
    <hyperlink ref="C184" r:id="rId180" location="map=18/53.07609/8.94676" display="Schevemoorer Landstraße 43"/>
    <hyperlink ref="C185" r:id="rId181" location="map=18/53.06476/8.93535" display="Ellener Dorfstraße 9"/>
    <hyperlink ref="C186" r:id="rId182" location="map=18/53.05780/8.94108" display="Osterholzer Chaussee 133"/>
    <hyperlink ref="C187" r:id="rId183" location="map=18/53.05844/8.93781" display="Osterholzer Chaussee 117"/>
    <hyperlink ref="C188" r:id="rId184" location="map=18/53.07160/8.94268" display="Ellenerbrokstraße 14"/>
    <hyperlink ref="C189" r:id="rId185" location="map=18/53.05474/8.94634" display="Osterholzer Dorfstraße 95"/>
    <hyperlink ref="C190" r:id="rId186" location="map=18/53.07002/8.94145" display="An der Pfandstelle 6"/>
    <hyperlink ref="C191" r:id="rId187" location="map=18/53.05658/8.93413" display="Osterholzer Dorfstraße 51"/>
    <hyperlink ref="C192" r:id="rId188" location="map=18/53.04811/8.96251" display="Am Achterkamp 2"/>
    <hyperlink ref="C193" r:id="rId189" location="map=18/53.06591/8.96061" display="Auf der Schevemoorer Heide 22"/>
    <hyperlink ref="C194" r:id="rId190" location="map=18/53.05760/8.96367" display="Teneverstraße 1"/>
    <hyperlink ref="C195" r:id="rId191" location="map=18/53.07552/8.94618" display="Schevemoorer Landstraße 47"/>
    <hyperlink ref="C196" r:id="rId192" location="map=18/53.07355/8.94303" display="Ellenerbrokstraße 42"/>
    <hyperlink ref="C197" r:id="rId193" location="map=18/53.05858/8.94152" display="Osterholzer Chaussee 136"/>
    <hyperlink ref="C198" r:id="rId194" location="map=18/53.05541/8.94010" display="Osterholzer Dorfstraße 73"/>
    <hyperlink ref="C199" r:id="rId195" location="map=18/53.05854/8.94226" display="Osterholzer Chaussee 140"/>
    <hyperlink ref="C200" r:id="rId196" location="map=18/53.07342/8.93646" display="Osterholzer Landstraße 105"/>
    <hyperlink ref="C201" r:id="rId197" location="map=18/53.05803/8.92155" display="Osterholzer Dorfstraße 3"/>
    <hyperlink ref="C202" r:id="rId198" location="map=18/53.05803/8.92155" display="Osterholzer Dorfstraße 3"/>
    <hyperlink ref="C203" r:id="rId199" location="map=18/53.05812/8.94423" display="Osterholzer Chaussee 147"/>
    <hyperlink ref="C204" r:id="rId200" location="map=18/53.05834/8.93728" display="Osterholzer Chaussee 115"/>
    <hyperlink ref="C205" r:id="rId201" location="map=18/53.05836/8.94400" display="Osterholzer Chaussee 148"/>
    <hyperlink ref="C206" r:id="rId202" location="map=18/53.07359/8.93652" display="Osterholzer Landstraße 109"/>
    <hyperlink ref="C207" r:id="rId203" location="map=18/53.06476/8.93535" display="Ellener Dorfstraße 9"/>
    <hyperlink ref="C208" r:id="rId204" location="map=18/53.06522/8.93550" display="Ellener Dorfstraße 11"/>
    <hyperlink ref="C209" r:id="rId205" location="map=18/53.07129/8.94665" display="Ellenerbrokstraße 35"/>
    <hyperlink ref="C210" r:id="rId206" location="map=18/53.06975/8.94369" display="Ellenerbrokstraße 1"/>
    <hyperlink ref="C211" r:id="rId207" location="map=18/53.07051/8.94120" display="An der Pfandstelle 14"/>
    <hyperlink ref="C212" r:id="rId208" location="map=18/53.06798/8.95383" display="Auf der Schevemoorer Heide 5"/>
    <hyperlink ref="C213" r:id="rId209" location="map=18/53.06848/8.93802" display="Ellener Dorfstraße 25"/>
    <hyperlink ref="C214" r:id="rId210" location="map=18/53.05877/8.93815" display="Osterholzer Chaussee 126"/>
    <hyperlink ref="C215" r:id="rId211" location="map=18/53.07511/8.94907" display="Schevemoorer Landstraße 76"/>
    <hyperlink ref="C216" r:id="rId212" location="map=18/53.07511/8.94907" display="Schevemoorer Landstraße 76"/>
    <hyperlink ref="C217" r:id="rId213" location="map=18/53.05764/8.92841" display="Osterholzer Dorfstraße 31"/>
    <hyperlink ref="C218" r:id="rId214" location="map=18/53.06848/8.93802" display="Ellener Dorfstraße 25"/>
    <hyperlink ref="C219" r:id="rId215" location="map=18/53.07136/8.93739" display="Am Hilgeskamp 39"/>
    <hyperlink ref="C220" r:id="rId216" location="map=18/53.06338/8.94870" display="Am hohen Felde 2"/>
    <hyperlink ref="C221" r:id="rId217" location="map=18/53.04613/8.95705" display="Am Achterkamp 18"/>
    <hyperlink ref="C222" r:id="rId218" location="map=18/53.06906/8.94242" display="Ellener Dorfstraße 40"/>
    <hyperlink ref="C223" r:id="rId219" location="map=18/53.07222/8.94337" display="Ellenerbrokstraße 20"/>
    <hyperlink ref="C224" r:id="rId220" location="map=18/53.05550/8.94723" display="Osterholzer Dorfstraße 96"/>
    <hyperlink ref="C225" r:id="rId221" location="map=18/53.05875/8.93199" display="Osterholzer Chaussee 91"/>
    <hyperlink ref="C226" r:id="rId222" location="map=18/53.06133/8.95091" display="Am Hahnenkamp 1"/>
    <hyperlink ref="C227" r:id="rId223" location="map=18/53.07226/8.93674" display="Am Hilgeskamp 53"/>
    <hyperlink ref="C228" r:id="rId224" location="map=18/53.06959/8.93791" display="Am Hilgeskamp 10"/>
    <hyperlink ref="C229" r:id="rId225" location="map=18/53.06961/8.93782" display="Am Hilgeskamp 12"/>
    <hyperlink ref="C230" r:id="rId226" location="map=18/53.05823/8.94810" display="Osterholzer Chaussee 162"/>
    <hyperlink ref="C231" r:id="rId227" location="map=18/53.07096/8.94010" display="An der Pfandstelle 28"/>
    <hyperlink ref="C232" r:id="rId228" location="map=18/53.06572/8.93275" display="Osterholzer Landstraße 44"/>
    <hyperlink ref="C233" r:id="rId229" location="map=18/53.06125/8.93754" display="Öwerweg 27"/>
    <hyperlink ref="C234" r:id="rId230" location="map=18/53.05531/8.94851" display="Osterholzer Dorfstraße 103"/>
    <hyperlink ref="C235" r:id="rId231" location="map=18/53.07226/8.93674" display="Am Hilgeskamp 53"/>
    <hyperlink ref="C236" r:id="rId232" location="map=18/53.05879/8.93133" display="Osterholzer Chaussee 87"/>
    <hyperlink ref="C237" r:id="rId233" location="map=18/53.07464/8.95016" display="Schevemoorer Landstraße 82"/>
    <hyperlink ref="C238" r:id="rId234" location="map=18/53.05829/8.94011" display="Osterholzer Chaussee 127"/>
    <hyperlink ref="C239" r:id="rId235" location="map=18/53.07536/8.94762" display="Schevemoorer Landstraße 71"/>
    <hyperlink ref="C240" r:id="rId236" location="map=18/53.07198/8.94505" display="Ellenerbrokstraße 41"/>
    <hyperlink ref="C241" r:id="rId237" location="map=19/53.05943/8.91488" display="Osterholzer Chaussee 21"/>
    <hyperlink ref="C242" r:id="rId238" location="map=18/53.07386/8.94298" display="Ellenerbrokstraße 48"/>
    <hyperlink ref="C243" r:id="rId239" location="map=18/53.06199/8.93529" display="Öwerweg 13"/>
    <hyperlink ref="C244" r:id="rId240" location="map=18/53.05944/8.91708" display="Osterholzer Chaussee 29"/>
    <hyperlink ref="C245" r:id="rId241" location="map=18/53.05970/8.91987" display="Osterholzer Chaussee 38"/>
    <hyperlink ref="C246" r:id="rId242" location="map=18/53.05508/8.94529" display="Osterholzer Dorfstraße 91"/>
    <hyperlink ref="C248" r:id="rId243" location="map=18/53.07023/8.93731" display="Am Hilgeskamp 20"/>
    <hyperlink ref="C249" r:id="rId244" location="map=18/53.07388/8.95030" display="Schevemoorer Landstraße 84"/>
    <hyperlink ref="C250" r:id="rId245" location="map=18/53.07564/8.94778" display="Schevemoorer Landstraße 64"/>
    <hyperlink ref="C251" r:id="rId246" location="map=18/53.07222/8.95054" display="Schevemoorer Landstraße 95"/>
    <hyperlink ref="C252" r:id="rId247" location="map=18/53.05973/8.93626" display="Osterholzer Chaussee 116"/>
    <hyperlink ref="C253" r:id="rId248" location="map=18/53.07121/8.93747" display="Am Hilgeskamp 37"/>
    <hyperlink ref="C254" r:id="rId249" location="map=18/53.07215/8.94373" display="Ellenerbrokstraße 22"/>
    <hyperlink ref="C255" r:id="rId250" location="map=18/53.06206/8.95174" display="Schevemoorer Landstraße 176"/>
    <hyperlink ref="C256" r:id="rId251" location="map=18/53.06268/8.92690" display="An der Kämenade 22"/>
    <hyperlink ref="C257" r:id="rId252" location="map=18/53.05884/8.94866" display="Öwerweg 70"/>
    <hyperlink ref="C258" r:id="rId253" location="map=18/53.05937/8.93665" display="Osterholzer Chaussee 120"/>
    <hyperlink ref="C259" r:id="rId254" location="map=18/53.07093/8.93774" display="Am Hilgeskamp 31"/>
    <hyperlink ref="C260" r:id="rId255" location="map=18/53.06491/8.93296" display="Ellener Dorfstraße 1"/>
    <hyperlink ref="C261" r:id="rId256" location="map=18/53.05700/8.93676" display="Osterholzer Dorfstraße 58"/>
    <hyperlink ref="C262" r:id="rId257" location="map=18/53.06229/8.93060" display="An der Kämenade 48"/>
    <hyperlink ref="C263" r:id="rId258" location="map=18/53.05837/8.95115" display="Schevemoorer Landstraße 210"/>
    <hyperlink ref="C264" r:id="rId259" location="map=18/53.05877/8.93815" display="Osterholzer Chaussee 126"/>
    <hyperlink ref="C265" r:id="rId260" location="map=18/53.07097/8.93767" display="Am Hilgeskamp 33"/>
    <hyperlink ref="C266" r:id="rId261" location="map=18/53.05975/8.91559" display="Osterholzer Chaussee 24"/>
    <hyperlink ref="C267" r:id="rId262" location="map=18/53.06993/8.95258" display="Schevemoorer Landstraße 111"/>
    <hyperlink ref="C268" r:id="rId263" location="map=18/53.06798/8.95383" display="Auf der Schevemoorer Heide 6"/>
    <hyperlink ref="C269" r:id="rId264" location="map=18/53.07117/8.95393" display="Schevemoorer Landstraße 110"/>
    <hyperlink ref="C270" r:id="rId265" location="map=18/53.05627/8.95396" display="Osterholzer Chaussee 193"/>
    <hyperlink ref="C271" r:id="rId266" location="map=18/53.06876/8.95350" display="Auf der Schevemoorer Heide 2"/>
    <hyperlink ref="C272" r:id="rId267" location="map=18/53.06522/8.93550" display="Ellener Dorfstraße 11"/>
    <hyperlink ref="C273" r:id="rId268" location="map=18/53.05725/8.95790" display="Osterholzer Chaussee 205"/>
    <hyperlink ref="C274" r:id="rId269" location="map=18/53.05624/8.93188" display="Osterholzer Dorfstraße 45"/>
    <hyperlink ref="C275" r:id="rId270" location="map=18/53.06598/8.93464" display="Ellener Dorfstraße 12"/>
    <hyperlink ref="C276" r:id="rId271" location="map=18/53.07261/8.93813" display="An der Pfandstelle 46"/>
    <hyperlink ref="C277" r:id="rId272" location="map=18/53.05809/8.95023" display="Osterholzer Chaussee 176"/>
    <hyperlink ref="C278" r:id="rId273" location="map=18/53.06491/8.93296" display="Ellener Dorfstraße 1"/>
    <hyperlink ref="C279" r:id="rId274" location="map=18/53.07550/8.94746" display="Schevemoorer Landstraße 65"/>
    <hyperlink ref="C280" r:id="rId275" location="map=18/53.06793/8.93596" display="Am Hallacker 1"/>
    <hyperlink ref="C281" r:id="rId276" location="map=18/53.06274/8.92641" display="An der Kämenade 16"/>
    <hyperlink ref="C282" r:id="rId277" location="map=18/53.06258/8.92809" display="An der Kämenade 34"/>
    <hyperlink ref="C283" r:id="rId278" location="map=18/53.06265/8.92727" display="An der Kämenade 30"/>
    <hyperlink ref="C284" r:id="rId279" location="map=18/53.07071/8.95965" display="Am Osterholzerdeich 18"/>
    <hyperlink ref="C285" r:id="rId280" location="map=18/53.07002/8.94145" display="An der Pfandstelle 6"/>
    <hyperlink ref="C286" r:id="rId281" location="map=18/53.05886/8.93683" display="Osterholzer Chaussee 112"/>
    <hyperlink ref="C287" r:id="rId282" location="map=18/53.05989/8.95033" display="Schevemoorer Landstraße 195"/>
    <hyperlink ref="C288" r:id="rId283" location="map=18/53.05776/8.93055" display="Osterholzer Dorfstraße 38"/>
    <hyperlink ref="C289" r:id="rId284" location="map=18/53.05940/8.91550" display="Osterholzer Chaussee 23"/>
    <hyperlink ref="C290" r:id="rId285" location="map=18/53.05966/8.95042" display="Schevemoorer Landstraße 197"/>
    <hyperlink ref="C291" r:id="rId286" location="map=18/53.05474/8.94634" display="Osterholzer Dorfstraße 95"/>
    <hyperlink ref="C292" r:id="rId287" location="map=18/53.05882/8.93072" display="Osterholzer Chaussee 85"/>
    <hyperlink ref="C293" r:id="rId288" location="map=18/53.07559/8.94734" display="Schevemoorer Landstraße 61"/>
    <hyperlink ref="C294" r:id="rId289" location="map=18/53.07231/8.93693" display="Am Hilgeskamp 55"/>
    <hyperlink ref="C295" r:id="rId290" location="map=18/53.05836/8.94407" display="Osterholzer Chaussee 150"/>
    <hyperlink ref="C296" r:id="rId291" location="map=18/53.06769/8.95477" display="Auf der Schevemoorer Heide 8"/>
    <hyperlink ref="C297" r:id="rId292" location="map=18/53.07573/8.94717" display="Schevemoorer Landstraße 55"/>
    <hyperlink ref="C298" r:id="rId293" location="map=18/53.06254/8.92849" display="An der Kämenade 36"/>
    <hyperlink ref="C299" r:id="rId294" location="map=18/53.05709/8.96238" display="Osterholzer Chaussee 223"/>
    <hyperlink ref="C300" r:id="rId295" location="map=18/53.07117/8.93853" display="Am Hilgeskamp 25"/>
    <hyperlink ref="C301" r:id="rId296" location="map=18/53.07546/8.94803" display="Schevemoorer Landstraße 70"/>
    <hyperlink ref="C302" r:id="rId297" location="map=18/53.06232/8.93131" display="An der Kämenade 52"/>
    <hyperlink ref="C303" r:id="rId298" location="map=18/53.07564/8.94729" display="Schevemoorer Landstraße 59"/>
    <hyperlink ref="C304" r:id="rId299" location="map=18/53.05595/8.93964" display="Osterholzer Dorfstraße 71"/>
    <hyperlink ref="C305" r:id="rId300" location="map=18/53.06123/8.93766" display="Öwerweg 29"/>
    <hyperlink ref="C306" r:id="rId301" location="map=18/53.05865/8.94953" display="Öwerweg 78"/>
    <hyperlink ref="C307" r:id="rId302" location="map=18/53.05720/8.96154" display="Osterholzer Chaussee 219"/>
    <hyperlink ref="C308" r:id="rId303" location="map=18/53.05934/8.90881" display="Osterholzer Chaussee 3"/>
    <hyperlink ref="C309" r:id="rId304" location="map=18/53.06813/8.95128" display="Schevemoorer Landstraße 131"/>
    <hyperlink ref="C310" r:id="rId305" location="map=18/53.05745/8.96105" display="Osterholzer Chaussee 216"/>
    <hyperlink ref="C311" r:id="rId306" location="map=18/53.06133/8.95091" display="Am Hahnenkamp 1"/>
    <hyperlink ref="C312" r:id="rId307" location="map=18/53.06191/8.94704" display="Öwerweg 58"/>
    <hyperlink ref="C313" r:id="rId308" location="map=18/53.05842/8.94442" display="Osterholzer Chaussee 152"/>
    <hyperlink ref="C314" r:id="rId309" location="map=18/53.06738/8.95633" display="Auf der Schevemoorer Heide 12"/>
    <hyperlink ref="C315" r:id="rId310" location="map=18/53.05976/8.91617" display="Osterholzer Chaussee 28"/>
    <hyperlink ref="C316" r:id="rId311" location="map=18/53.06522/8.93550" display="Ellener Dorfstraße 11"/>
    <hyperlink ref="C317" r:id="rId312" location="map=18/53.07056/8.94094" display="An der Pfandstelle 16"/>
    <hyperlink ref="C318" r:id="rId313" location="map=18/53.05485/8.94446" display="Osterholzer Dorfstraße 89"/>
    <hyperlink ref="C319" r:id="rId314" location="map=18/53.05791/8.95988" display="Osterholzer Chaussee 212"/>
    <hyperlink ref="C320" r:id="rId315" location="map=18/53.05791/8.95988" display="Osterholzer Chaussee 212"/>
    <hyperlink ref="C321" r:id="rId316" location="map=18/53.05737/8.95296" display="Osterholzer Chaussee 187"/>
    <hyperlink ref="C322" r:id="rId317" location="map=18/53.05485/8.94446" display="Osterholzer Dorfstraße 89"/>
    <hyperlink ref="C323" r:id="rId318" location="map=18/53.07071/8.95965" display="Am Osterholzerdeich 18"/>
    <hyperlink ref="C324" r:id="rId319" location="map=18/53.07465/8.94926" display="Schevemoorer Landstraße 78"/>
    <hyperlink ref="C325" r:id="rId320" location="map=18/53.06572/8.93785" display="Ellener Dorfstraße 11"/>
    <hyperlink ref="C326" r:id="rId321" location="map=18/53.05780/8.96071" display="Osterholzer Chaussee 214"/>
    <hyperlink ref="C327" r:id="rId322" location="map=18/53.05949/8.96374" display="Teneverstraße 10"/>
    <hyperlink ref="C328" r:id="rId323" location="map=18/53.07587/8.94701" display="Schevemoorer Landstraße 49"/>
    <hyperlink ref="C329" r:id="rId324" location="map=18/53.07314/8.94367" display="Ellenerbrokstraße 36"/>
    <hyperlink ref="C330" r:id="rId325" location="map=18/53.06026/8.95022" display="Schevemoorer Landstraße 191"/>
    <hyperlink ref="C331" r:id="rId326" location="map=18/53.05810/8.95071" display="Osterholzer Chaussee 180"/>
    <hyperlink ref="C332" r:id="rId327" location="map=18/53.06026/8.95022" display="Schevemoorer Landstraße 191"/>
    <hyperlink ref="C333" r:id="rId328" location="map=18/53.05993/8.93591" display="Osterholzer Chaussee 114"/>
    <hyperlink ref="C334" r:id="rId329" location="map=18/53.05747/8.96223" display="Osterholzer Chaussee 222"/>
    <hyperlink ref="C335" r:id="rId330" location="map=18/53.05974/8.92058" display="Osterholzer Chaussee 44"/>
    <hyperlink ref="C336" r:id="rId331" location="map=18/53.07442/8.95653" display="Am Osterholzerdeich 11"/>
    <hyperlink ref="C337" r:id="rId332" location="map=18/53.06861/8.95378" display="Auf der Schevemoorer Heide 3"/>
    <hyperlink ref="C338" r:id="rId333" location="map=18/53.07368/8.94263" display="Ellenerbrokstraße 46"/>
    <hyperlink ref="C340" r:id="rId334" location="map=18/53.06566/8.93273" display="Osterholzer Landstraße 42"/>
    <hyperlink ref="C341" r:id="rId335" location="map=18/53.06578/8.93278" display="Osterholzer Landstraße 46"/>
    <hyperlink ref="C342" r:id="rId336" location="map=18/53.05904/8.93658" display="Osterholzer Chaussee 110"/>
    <hyperlink ref="C343" r:id="rId337" location="map=18/53.05929/8.91021" display="Osterholzer Chaussee 9"/>
    <hyperlink ref="C344" r:id="rId338" location="map=18/53.07109/8.92426" display="Am Hallacker 51"/>
    <hyperlink ref="C345" r:id="rId339" location="map=18/53.06357/8.94851" display="Am hohen Felde 4"/>
    <hyperlink ref="C346" r:id="rId340" location="map=18/53.06198/8.93537" display="Öwerweg 15"/>
    <hyperlink ref="C347" r:id="rId341" location="map=18/53.07310/8.94566" display="Ellenerbrokstraße 55"/>
    <hyperlink ref="C348" r:id="rId342" location="map=18/53.05927/8.93463" display="Osterholzer Chaussee 100"/>
    <hyperlink ref="C349" r:id="rId343" location="map=18/53.07523/8.94780" display="Schevemoorer Landstraße 77"/>
    <hyperlink ref="C350" r:id="rId344" location="map=18/53.06967/8.95110" display="Schevemoorer Landstraße 105"/>
    <hyperlink ref="C352" r:id="rId345" location="map=18/53.07170/8.95084" display="Schevemoorer Landstraße 97"/>
    <hyperlink ref="C353" r:id="rId346" location="map=18/53.06713/8.93728" display="Ellener Dorfstraße 21"/>
    <hyperlink ref="C354" r:id="rId347" location="map=18/53.06687/8.93547" display="Ellener Dorfstraße 16"/>
    <hyperlink ref="C355" r:id="rId348" location="map=18/53.07170/8.95084" display="Schevemoorer Landstraße 97"/>
    <hyperlink ref="C356" r:id="rId349" location="map=18/53.05565/8.95119" display="Osterholzer Dorfstraße 111"/>
    <hyperlink ref="C357" r:id="rId350" location="map=18/53.05974/8.92048" display="Osterholzer Chaussee 42"/>
    <hyperlink ref="C358" r:id="rId351" location="map=18/53.07569/8.94724" display="Schevemoorer Landstraße 57"/>
    <hyperlink ref="C361" r:id="rId352" location="map=18/53.05777/8.93065" display="Osterholzer Dorfstraße 40"/>
    <hyperlink ref="C362" r:id="rId353" location="map=18/53.05873/8.96343" display="Teneverstraße 6"/>
    <hyperlink ref="C363" r:id="rId354" location="map=18/53.06878/8.95338" display="Auf der Schevemoorer Heide 1"/>
    <hyperlink ref="C365" r:id="rId355" location="map=18/53.07697/8.94572" display="Schevemoorer Landstraße 33"/>
    <hyperlink ref="C366" r:id="rId356" location="map=18/53.05695/8.93689" display="Osterholzer Dorfstraße 60"/>
    <hyperlink ref="C367" r:id="rId357" location="map=18/53.06043/8.95037" display="Schevemoorer Landstraße 189"/>
    <hyperlink ref="C368" r:id="rId358" location="map=18/53.06268/8.92682" display="An der Kämenade 20"/>
    <hyperlink ref="C369" r:id="rId359" location="map=18/53.06266/8.92716" display="An der Kämenade 28"/>
    <hyperlink ref="C370" r:id="rId360" location="map=18/53.07623/8.94662" display="Schevemoorer Landstraße 39"/>
    <hyperlink ref="C371" r:id="rId361" location="map=18/53.06818/8.93363" display="Osterholzer Landstraße 60"/>
    <hyperlink ref="C372" r:id="rId362" location="map=18/53.07615/8.94669" display="Schevemoorer Landstraße 41"/>
    <hyperlink ref="C373" r:id="rId363" location="map=18/53.07260/8.93655" display="Am Hilgeskamp 61"/>
    <hyperlink ref="C374" r:id="rId364" location="map=18/53.07343/8.94318" display="Ellenerbrokstraße 40"/>
    <hyperlink ref="C375" r:id="rId365" location="map=18/53.07193/8.93845" display="An der Pfandstelle 42"/>
    <hyperlink ref="C376" r:id="rId366" location="map=18/53.07193/8.93845" display="An der Pfandstelle 42"/>
    <hyperlink ref="C377" r:id="rId367" location="map=18/53.06391/8.94780" display="Am hohen Felde 6"/>
    <hyperlink ref="C378" r:id="rId368" location="map=18/53.06391/8.94780" display="Am hohen Felde 6"/>
    <hyperlink ref="C379" r:id="rId369" location="map=18/53.06591/8.96041" display="Auf der Schevemoorer Heide 20"/>
    <hyperlink ref="C380" r:id="rId370" location="map=18/53.05830/8.94000" display="Osterholzer Chaussee 125"/>
    <hyperlink ref="C381" r:id="rId371" location="map=18/53.05934/8.90847" display="Osterholzer Chaussee 1"/>
    <hyperlink ref="C382" r:id="rId372" location="map=18/53.05837/8.94393" display="Osterholzer Chaussee 146"/>
    <hyperlink ref="C383" r:id="rId373" location="map=18/53.05974/8.92048" display="Osterholzer Chaussee 42"/>
    <hyperlink ref="C384" r:id="rId374" location="map=18/53.07071/8.94074" display="An der Pfandstelle 22"/>
    <hyperlink ref="C385" r:id="rId375" location="map=18/53.07073/8.93729" display="Am Hilgeskamp 24"/>
    <hyperlink ref="C386" r:id="rId376" location="map=18/53.06262/8.92756" display="An der Kämenade 32"/>
    <hyperlink ref="C387" r:id="rId377" location="map=18/53.05820/8.94893" display="Osterholzer Chaussee 166"/>
    <hyperlink ref="C388" r:id="rId378" location="map=18/53.05747/8.96223" display="Osterholzer Chaussee 222"/>
    <hyperlink ref="C389" r:id="rId379" location="map=18/53.07083/8.92592" display="Am Hallacker 47"/>
    <hyperlink ref="C390" r:id="rId380" location="map=18/53.06882/8.93921" display="Ellener Dorfstraße 30"/>
    <hyperlink ref="C391" r:id="rId381" location="map=18/53.05657/8.96263" display="Osterholzer Chaussee 225"/>
    <hyperlink ref="C392" r:id="rId382" location="map=18/53.05743/8.96250" display="Osterholzer Chaussee 224"/>
    <hyperlink ref="C393" r:id="rId383" location="map=18/53.05809/8.94451" display="Osterholzer Chaussee 149"/>
    <hyperlink ref="C394" r:id="rId384" location="map=18/53.05837/8.94716" display="Osterholzer Chaussee 160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9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385"/>
  <legacyDrawing r:id="rId38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I5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3515625" defaultRowHeight="14.15" zeroHeight="false" outlineLevelRow="0" outlineLevelCol="0"/>
  <cols>
    <col collapsed="false" customWidth="true" hidden="false" outlineLevel="0" max="1" min="1" style="8" width="26.2"/>
    <col collapsed="false" customWidth="true" hidden="false" outlineLevel="0" max="2" min="2" style="8" width="27.22"/>
    <col collapsed="false" customWidth="true" hidden="false" outlineLevel="0" max="3" min="3" style="8" width="47.72"/>
    <col collapsed="false" customWidth="true" hidden="false" outlineLevel="0" max="4" min="4" style="15" width="5.98"/>
    <col collapsed="false" customWidth="true" hidden="false" outlineLevel="0" max="5" min="5" style="8" width="16.28"/>
    <col collapsed="false" customWidth="true" hidden="false" outlineLevel="0" max="6" min="6" style="8" width="11.13"/>
    <col collapsed="false" customWidth="true" hidden="false" outlineLevel="0" max="7" min="7" style="8" width="17.55"/>
    <col collapsed="false" customWidth="true" hidden="false" outlineLevel="0" max="8" min="8" style="8" width="14.66"/>
    <col collapsed="false" customWidth="true" hidden="false" outlineLevel="0" max="9" min="9" style="8" width="16.31"/>
    <col collapsed="false" customWidth="true" hidden="false" outlineLevel="0" max="10" min="10" style="8" width="15.16"/>
    <col collapsed="false" customWidth="true" hidden="false" outlineLevel="0" max="12" min="11" style="8" width="16.31"/>
    <col collapsed="false" customWidth="false" hidden="false" outlineLevel="0" max="1024" min="13" style="8" width="11.58"/>
  </cols>
  <sheetData>
    <row r="1" customFormat="false" ht="14.15" hidden="false" customHeight="true" outlineLevel="0" collapsed="false">
      <c r="A1" s="13" t="s">
        <v>65</v>
      </c>
      <c r="B1" s="13" t="s">
        <v>64</v>
      </c>
      <c r="C1" s="13" t="s">
        <v>66</v>
      </c>
      <c r="D1" s="13" t="s">
        <v>67</v>
      </c>
      <c r="E1" s="13" t="s">
        <v>68</v>
      </c>
      <c r="F1" s="13" t="s">
        <v>69</v>
      </c>
      <c r="G1" s="13" t="s">
        <v>70</v>
      </c>
      <c r="H1" s="13" t="s">
        <v>71</v>
      </c>
      <c r="K1" s="15"/>
      <c r="L1" s="15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5"/>
    </row>
    <row r="2" customFormat="false" ht="14.15" hidden="false" customHeight="true" outlineLevel="0" collapsed="false">
      <c r="A2" s="14" t="s">
        <v>1195</v>
      </c>
      <c r="B2" s="8" t="str">
        <f aca="false">"Am Achterkamp "&amp;D2</f>
        <v>Am Achterkamp 1</v>
      </c>
      <c r="C2" s="8" t="str">
        <f aca="false">E2&amp;", "&amp;G2&amp;", "&amp;H2</f>
        <v>Holtzinger, Professor, Gutsbesitzer</v>
      </c>
      <c r="D2" s="15" t="n">
        <v>1</v>
      </c>
      <c r="E2" s="8" t="s">
        <v>1193</v>
      </c>
      <c r="G2" s="8" t="s">
        <v>1802</v>
      </c>
      <c r="H2" s="8" t="s">
        <v>1803</v>
      </c>
    </row>
    <row r="3" customFormat="false" ht="14.15" hidden="false" customHeight="true" outlineLevel="0" collapsed="false">
      <c r="A3" s="14" t="s">
        <v>1189</v>
      </c>
      <c r="B3" s="8" t="str">
        <f aca="false">"Am Achterkamp "&amp;D3</f>
        <v>Am Achterkamp 2</v>
      </c>
      <c r="C3" s="8" t="str">
        <f aca="false">E3&amp;", "&amp;F3&amp;", "&amp;G3</f>
        <v>Krowas, Reinh., Obergärtner</v>
      </c>
      <c r="D3" s="15" t="n">
        <v>2</v>
      </c>
      <c r="E3" s="8" t="s">
        <v>1186</v>
      </c>
      <c r="F3" s="8" t="s">
        <v>1187</v>
      </c>
      <c r="G3" s="8" t="s">
        <v>1188</v>
      </c>
    </row>
    <row r="4" customFormat="false" ht="14.15" hidden="false" customHeight="true" outlineLevel="0" collapsed="false">
      <c r="B4" s="8" t="str">
        <f aca="false">"Am Achterkamp "&amp;D4</f>
        <v>Am Achterkamp 6</v>
      </c>
      <c r="C4" s="8" t="str">
        <f aca="false">E4&amp;", "&amp;F4&amp;", "&amp;G4</f>
        <v>Meyer, Joh., Arbeiter</v>
      </c>
      <c r="D4" s="15" t="n">
        <v>6</v>
      </c>
      <c r="E4" s="8" t="s">
        <v>303</v>
      </c>
      <c r="F4" s="8" t="s">
        <v>79</v>
      </c>
      <c r="G4" s="8" t="s">
        <v>124</v>
      </c>
    </row>
    <row r="5" customFormat="false" ht="14.15" hidden="false" customHeight="true" outlineLevel="0" collapsed="false">
      <c r="B5" s="8" t="str">
        <f aca="false">"Am Achterkamp "&amp;D5</f>
        <v>Am Achterkamp 7</v>
      </c>
      <c r="C5" s="8" t="str">
        <f aca="false">E5</f>
        <v>unbewohnt</v>
      </c>
      <c r="D5" s="15" t="n">
        <v>7</v>
      </c>
      <c r="E5" s="8" t="s">
        <v>384</v>
      </c>
    </row>
    <row r="6" customFormat="false" ht="14.15" hidden="false" customHeight="true" outlineLevel="0" collapsed="false">
      <c r="A6" s="8" t="s">
        <v>1804</v>
      </c>
      <c r="B6" s="8" t="str">
        <f aca="false">"Am Achterkamp "&amp;D6</f>
        <v>Am Achterkamp 8</v>
      </c>
      <c r="C6" s="8" t="str">
        <f aca="false">E6&amp;", "&amp;F6&amp;", "&amp;G6</f>
        <v>Faber, Friedr., Arbeiter</v>
      </c>
      <c r="D6" s="15" t="n">
        <v>8</v>
      </c>
      <c r="E6" s="8" t="s">
        <v>1158</v>
      </c>
      <c r="F6" s="8" t="s">
        <v>365</v>
      </c>
      <c r="G6" s="8" t="s">
        <v>124</v>
      </c>
    </row>
    <row r="7" customFormat="false" ht="14.15" hidden="false" customHeight="true" outlineLevel="0" collapsed="false">
      <c r="A7" s="8" t="s">
        <v>1805</v>
      </c>
      <c r="B7" s="8" t="str">
        <f aca="false">"Am Achterkamp "&amp;D7</f>
        <v>Am Achterkamp 9</v>
      </c>
      <c r="C7" s="8" t="str">
        <f aca="false">E7&amp;", "&amp;F7&amp;", "&amp;G7</f>
        <v>Tietjen, Diedr., Arbeiter</v>
      </c>
      <c r="D7" s="15" t="n">
        <v>9</v>
      </c>
      <c r="E7" s="8" t="s">
        <v>223</v>
      </c>
      <c r="F7" s="8" t="s">
        <v>123</v>
      </c>
      <c r="G7" s="8" t="s">
        <v>124</v>
      </c>
    </row>
    <row r="8" customFormat="false" ht="14.15" hidden="false" customHeight="true" outlineLevel="0" collapsed="false">
      <c r="A8" s="8" t="s">
        <v>1806</v>
      </c>
      <c r="B8" s="8" t="str">
        <f aca="false">"Am Achterkamp "&amp;D8</f>
        <v>Am Achterkamp 11</v>
      </c>
      <c r="C8" s="8" t="str">
        <f aca="false">E8&amp;", "&amp;F8&amp;", "&amp;G8</f>
        <v>Frese, Herm., Landmann</v>
      </c>
      <c r="D8" s="15" t="n">
        <v>11</v>
      </c>
      <c r="E8" s="8" t="s">
        <v>414</v>
      </c>
      <c r="F8" s="8" t="s">
        <v>86</v>
      </c>
      <c r="G8" s="8" t="s">
        <v>80</v>
      </c>
    </row>
    <row r="9" customFormat="false" ht="14.15" hidden="false" customHeight="true" outlineLevel="0" collapsed="false">
      <c r="A9" s="14" t="s">
        <v>1139</v>
      </c>
      <c r="B9" s="8" t="str">
        <f aca="false">"Am Achterkamp "&amp;D9</f>
        <v>Am Achterkamp 18</v>
      </c>
      <c r="C9" s="8" t="str">
        <f aca="false">E9&amp;", "&amp;F9&amp;", "&amp;G9</f>
        <v>Meier, Bernh., Schlachter</v>
      </c>
      <c r="D9" s="15" t="n">
        <v>18</v>
      </c>
      <c r="E9" s="8" t="s">
        <v>207</v>
      </c>
      <c r="F9" s="8" t="s">
        <v>1807</v>
      </c>
      <c r="G9" s="8" t="s">
        <v>947</v>
      </c>
    </row>
    <row r="10" customFormat="false" ht="14.15" hidden="false" customHeight="true" outlineLevel="0" collapsed="false">
      <c r="A10" s="14" t="s">
        <v>1316</v>
      </c>
      <c r="B10" s="8" t="str">
        <f aca="false">"Am Hahnenkamp "&amp;D10</f>
        <v>Am Hahnenkamp 1</v>
      </c>
      <c r="C10" s="8" t="str">
        <f aca="false">E10&amp;", "&amp;F10&amp;", "&amp;G10&amp;", "&amp;H10</f>
        <v>Meier, Georg, Wwe., Krankenpflege</v>
      </c>
      <c r="D10" s="15" t="n">
        <v>1</v>
      </c>
      <c r="E10" s="8" t="s">
        <v>207</v>
      </c>
      <c r="F10" s="8" t="s">
        <v>218</v>
      </c>
      <c r="G10" s="8" t="s">
        <v>94</v>
      </c>
      <c r="H10" s="8" t="s">
        <v>1808</v>
      </c>
    </row>
    <row r="11" customFormat="false" ht="14.15" hidden="false" customHeight="true" outlineLevel="0" collapsed="false">
      <c r="A11" s="14" t="s">
        <v>1316</v>
      </c>
      <c r="B11" s="8" t="str">
        <f aca="false">"Am Hahnenkamp "&amp;D11</f>
        <v>Am Hahnenkamp 1</v>
      </c>
      <c r="C11" s="8" t="str">
        <f aca="false">E11&amp;", "&amp;F11&amp;", "&amp;G11</f>
        <v>Schierenbeck, Joh., Maurer</v>
      </c>
      <c r="D11" s="15" t="n">
        <v>1</v>
      </c>
      <c r="E11" s="8" t="s">
        <v>751</v>
      </c>
      <c r="F11" s="8" t="s">
        <v>79</v>
      </c>
      <c r="G11" s="8" t="s">
        <v>109</v>
      </c>
    </row>
    <row r="12" customFormat="false" ht="14.15" hidden="false" customHeight="true" outlineLevel="0" collapsed="false">
      <c r="A12" s="14" t="s">
        <v>1321</v>
      </c>
      <c r="B12" s="8" t="str">
        <f aca="false">"Am Hahnenkamp "&amp;D12</f>
        <v>Am Hahnenkamp 3</v>
      </c>
      <c r="C12" s="8" t="str">
        <f aca="false">E12&amp;", "&amp;F12&amp;", "&amp;G12</f>
        <v>Gartelmann, Herm., Maurer</v>
      </c>
      <c r="D12" s="15" t="n">
        <v>3</v>
      </c>
      <c r="E12" s="8" t="s">
        <v>642</v>
      </c>
      <c r="F12" s="8" t="s">
        <v>86</v>
      </c>
      <c r="G12" s="8" t="s">
        <v>109</v>
      </c>
    </row>
    <row r="13" customFormat="false" ht="14.15" hidden="false" customHeight="true" outlineLevel="0" collapsed="false">
      <c r="A13" s="14" t="s">
        <v>1302</v>
      </c>
      <c r="B13" s="8" t="str">
        <f aca="false">"Am Hahnenkamp "&amp;D13</f>
        <v>Am Hahnenkamp 6</v>
      </c>
      <c r="C13" s="8" t="str">
        <f aca="false">E13&amp;", "&amp;F13&amp;", "&amp;G13</f>
        <v>Frese, Joh., Landmann</v>
      </c>
      <c r="D13" s="15" t="n">
        <v>6</v>
      </c>
      <c r="E13" s="8" t="s">
        <v>414</v>
      </c>
      <c r="F13" s="8" t="s">
        <v>79</v>
      </c>
      <c r="G13" s="8" t="s">
        <v>80</v>
      </c>
    </row>
    <row r="14" customFormat="false" ht="14.15" hidden="false" customHeight="true" outlineLevel="0" collapsed="false">
      <c r="A14" s="14" t="s">
        <v>1297</v>
      </c>
      <c r="B14" s="8" t="str">
        <f aca="false">"Am Hahnenkamp "&amp;D14</f>
        <v>Am Hahnenkamp 8</v>
      </c>
      <c r="C14" s="8" t="str">
        <f aca="false">E14&amp;", "&amp;F14&amp;", "&amp;G14</f>
        <v>Brüning, Joh., Landmann</v>
      </c>
      <c r="D14" s="15" t="n">
        <v>8</v>
      </c>
      <c r="E14" s="8" t="s">
        <v>172</v>
      </c>
      <c r="F14" s="8" t="s">
        <v>79</v>
      </c>
      <c r="G14" s="8" t="s">
        <v>80</v>
      </c>
    </row>
    <row r="15" customFormat="false" ht="14.15" hidden="false" customHeight="true" outlineLevel="0" collapsed="false">
      <c r="A15" s="14" t="s">
        <v>1293</v>
      </c>
      <c r="B15" s="8" t="str">
        <f aca="false">"Am Hahnenkamp "&amp;D15</f>
        <v>Am Hahnenkamp 10</v>
      </c>
      <c r="C15" s="8" t="str">
        <f aca="false">E15&amp;", "&amp;F15</f>
        <v>Aumund, Gesche</v>
      </c>
      <c r="D15" s="15" t="n">
        <v>10</v>
      </c>
      <c r="E15" s="8" t="s">
        <v>994</v>
      </c>
      <c r="F15" s="8" t="s">
        <v>1292</v>
      </c>
    </row>
    <row r="16" customFormat="false" ht="14.15" hidden="false" customHeight="true" outlineLevel="0" collapsed="false">
      <c r="A16" s="16" t="s">
        <v>230</v>
      </c>
      <c r="B16" s="8" t="str">
        <f aca="false">"Am Hallacker "&amp;D16</f>
        <v>Am Hallacker 1</v>
      </c>
      <c r="C16" s="8" t="str">
        <f aca="false">E16&amp;", "&amp;F16&amp;", "&amp;G16</f>
        <v>Behrens, Engelbert, Landmann</v>
      </c>
      <c r="D16" s="15" t="n">
        <v>1</v>
      </c>
      <c r="E16" s="8" t="s">
        <v>178</v>
      </c>
      <c r="F16" s="8" t="s">
        <v>740</v>
      </c>
      <c r="G16" s="8" t="s">
        <v>80</v>
      </c>
    </row>
    <row r="17" customFormat="false" ht="14.15" hidden="false" customHeight="true" outlineLevel="0" collapsed="false">
      <c r="A17" s="14" t="s">
        <v>184</v>
      </c>
      <c r="B17" s="8" t="str">
        <f aca="false">"Am Hallacker "&amp;D17</f>
        <v>Am Hallacker 44</v>
      </c>
      <c r="C17" s="8" t="str">
        <f aca="false">E17&amp;", "&amp;F17&amp;", "&amp;G17</f>
        <v>Behrens, Diedr., Gärtner</v>
      </c>
      <c r="D17" s="15" t="n">
        <v>44</v>
      </c>
      <c r="E17" s="8" t="s">
        <v>178</v>
      </c>
      <c r="F17" s="8" t="s">
        <v>123</v>
      </c>
      <c r="G17" s="8" t="s">
        <v>781</v>
      </c>
    </row>
    <row r="18" customFormat="false" ht="14.15" hidden="false" customHeight="true" outlineLevel="0" collapsed="false">
      <c r="A18" s="14" t="s">
        <v>198</v>
      </c>
      <c r="B18" s="8" t="str">
        <f aca="false">"Am Hallacker "&amp;D18</f>
        <v>Am Hallacker 47</v>
      </c>
      <c r="C18" s="8" t="str">
        <f aca="false">E18&amp;", "&amp;F18&amp;", "&amp;G18&amp;", "&amp;H18</f>
        <v>Fies, Karl, Vorsteher, Ellener Hof</v>
      </c>
      <c r="D18" s="15" t="n">
        <v>47</v>
      </c>
      <c r="E18" s="8" t="s">
        <v>1809</v>
      </c>
      <c r="F18" s="8" t="s">
        <v>138</v>
      </c>
      <c r="G18" s="8" t="s">
        <v>196</v>
      </c>
      <c r="H18" s="8" t="s">
        <v>197</v>
      </c>
    </row>
    <row r="19" customFormat="false" ht="14.15" hidden="false" customHeight="true" outlineLevel="0" collapsed="false">
      <c r="A19" s="14" t="s">
        <v>179</v>
      </c>
      <c r="B19" s="8" t="str">
        <f aca="false">"Am Hallacker "&amp;D19</f>
        <v>Am Hallacker 48</v>
      </c>
      <c r="C19" s="8" t="str">
        <f aca="false">E19&amp;", "&amp;F19&amp;", "&amp;G19</f>
        <v>Behrens, Joh., Landmann</v>
      </c>
      <c r="D19" s="15" t="n">
        <v>48</v>
      </c>
      <c r="E19" s="8" t="s">
        <v>178</v>
      </c>
      <c r="F19" s="8" t="s">
        <v>79</v>
      </c>
      <c r="G19" s="8" t="s">
        <v>80</v>
      </c>
    </row>
    <row r="20" customFormat="false" ht="14.15" hidden="false" customHeight="true" outlineLevel="0" collapsed="false">
      <c r="A20" s="14" t="s">
        <v>189</v>
      </c>
      <c r="B20" s="8" t="str">
        <f aca="false">"Am Hallacker "&amp;D20</f>
        <v>Am Hallacker 51</v>
      </c>
      <c r="C20" s="8" t="str">
        <f aca="false">E20&amp;", "&amp;F20&amp;", "&amp;G20</f>
        <v>Bösche, Diedr., Landmann</v>
      </c>
      <c r="D20" s="15" t="n">
        <v>51</v>
      </c>
      <c r="E20" s="8" t="s">
        <v>188</v>
      </c>
      <c r="F20" s="8" t="s">
        <v>123</v>
      </c>
      <c r="G20" s="8" t="s">
        <v>80</v>
      </c>
    </row>
    <row r="21" customFormat="false" ht="14.15" hidden="false" customHeight="true" outlineLevel="0" collapsed="false">
      <c r="A21" s="14" t="s">
        <v>294</v>
      </c>
      <c r="B21" s="8" t="str">
        <f aca="false">"Am Hilgeskamp "&amp;D21</f>
        <v>Am Hilgeskamp 10</v>
      </c>
      <c r="C21" s="8" t="str">
        <f aca="false">E21&amp;", "&amp;F21&amp;", "&amp;G21</f>
        <v>Meier, Heinr., Arbeiter</v>
      </c>
      <c r="D21" s="15" t="n">
        <v>10</v>
      </c>
      <c r="E21" s="8" t="s">
        <v>207</v>
      </c>
      <c r="F21" s="8" t="s">
        <v>108</v>
      </c>
      <c r="G21" s="8" t="s">
        <v>124</v>
      </c>
    </row>
    <row r="22" customFormat="false" ht="14.15" hidden="false" customHeight="true" outlineLevel="0" collapsed="false">
      <c r="A22" s="14" t="s">
        <v>298</v>
      </c>
      <c r="B22" s="8" t="str">
        <f aca="false">"Am Hilgeskamp "&amp;D22</f>
        <v>Am Hilgeskamp 12</v>
      </c>
      <c r="C22" s="8" t="str">
        <f aca="false">E22&amp;", "&amp;F22&amp;", "&amp;G22</f>
        <v>Meier, Heinr., Arbeiter</v>
      </c>
      <c r="D22" s="15" t="n">
        <v>12</v>
      </c>
      <c r="E22" s="8" t="s">
        <v>207</v>
      </c>
      <c r="F22" s="8" t="s">
        <v>108</v>
      </c>
      <c r="G22" s="8" t="s">
        <v>124</v>
      </c>
    </row>
    <row r="23" customFormat="false" ht="14.15" hidden="false" customHeight="true" outlineLevel="0" collapsed="false">
      <c r="A23" s="14" t="s">
        <v>305</v>
      </c>
      <c r="B23" s="8" t="str">
        <f aca="false">"Am Hilgeskamp "&amp;D23</f>
        <v>Am Hilgeskamp 20</v>
      </c>
      <c r="C23" s="8" t="str">
        <f aca="false">E23&amp;", "&amp;F23&amp;", "&amp;G23</f>
        <v>Meier, Hinr., Arbeiter</v>
      </c>
      <c r="D23" s="15" t="n">
        <v>20</v>
      </c>
      <c r="E23" s="8" t="s">
        <v>207</v>
      </c>
      <c r="F23" s="8" t="s">
        <v>116</v>
      </c>
      <c r="G23" s="8" t="s">
        <v>124</v>
      </c>
    </row>
    <row r="24" customFormat="false" ht="14.15" hidden="false" customHeight="true" outlineLevel="0" collapsed="false">
      <c r="A24" s="14" t="s">
        <v>305</v>
      </c>
      <c r="B24" s="8" t="str">
        <f aca="false">"Am Hilgeskamp "&amp;D24</f>
        <v>Am Hilgeskamp 20</v>
      </c>
      <c r="C24" s="8" t="str">
        <f aca="false">E24&amp;", "&amp;F24&amp;", "&amp;G24</f>
        <v>Meyer, Fritz, Landmann</v>
      </c>
      <c r="D24" s="15" t="n">
        <v>20</v>
      </c>
      <c r="E24" s="8" t="s">
        <v>303</v>
      </c>
      <c r="F24" s="8" t="s">
        <v>304</v>
      </c>
      <c r="G24" s="8" t="s">
        <v>80</v>
      </c>
    </row>
    <row r="25" customFormat="false" ht="14.15" hidden="false" customHeight="true" outlineLevel="0" collapsed="false">
      <c r="A25" s="14" t="s">
        <v>478</v>
      </c>
      <c r="B25" s="8" t="str">
        <f aca="false">"Am Hilgeskamp "&amp;D25</f>
        <v>Am Hilgeskamp 23</v>
      </c>
      <c r="C25" s="8" t="str">
        <f aca="false">E25&amp;", "&amp;F25&amp;", "&amp;G25</f>
        <v>Fitjer, Peter, Krämer</v>
      </c>
      <c r="D25" s="15" t="n">
        <v>23</v>
      </c>
      <c r="E25" s="8" t="s">
        <v>475</v>
      </c>
      <c r="F25" s="8" t="s">
        <v>476</v>
      </c>
      <c r="G25" s="8" t="s">
        <v>477</v>
      </c>
    </row>
    <row r="26" customFormat="false" ht="14.15" hidden="false" customHeight="true" outlineLevel="0" collapsed="false">
      <c r="A26" s="14" t="s">
        <v>312</v>
      </c>
      <c r="B26" s="8" t="str">
        <f aca="false">"Am Hilgeskamp "&amp;D26</f>
        <v>Am Hilgeskamp 24</v>
      </c>
      <c r="C26" s="8" t="str">
        <f aca="false">E26&amp;", "&amp;F26&amp;", "&amp;G26</f>
        <v>Wiedemeyer, Georg, Weichensteller</v>
      </c>
      <c r="D26" s="15" t="n">
        <v>24</v>
      </c>
      <c r="E26" s="8" t="s">
        <v>310</v>
      </c>
      <c r="F26" s="8" t="s">
        <v>218</v>
      </c>
      <c r="G26" s="8" t="s">
        <v>311</v>
      </c>
    </row>
    <row r="27" customFormat="false" ht="14.15" hidden="false" customHeight="true" outlineLevel="0" collapsed="false">
      <c r="A27" s="14" t="s">
        <v>470</v>
      </c>
      <c r="B27" s="8" t="str">
        <f aca="false">"Am Hilgeskamp "&amp;D27</f>
        <v>Am Hilgeskamp 25</v>
      </c>
      <c r="C27" s="8" t="str">
        <f aca="false">E27&amp;", "&amp;F27&amp;", "&amp;G27</f>
        <v>Rotermund, Diedr., Zimmermann</v>
      </c>
      <c r="D27" s="15" t="n">
        <v>25</v>
      </c>
      <c r="E27" s="8" t="s">
        <v>167</v>
      </c>
      <c r="F27" s="8" t="s">
        <v>123</v>
      </c>
      <c r="G27" s="8" t="s">
        <v>317</v>
      </c>
    </row>
    <row r="28" customFormat="false" ht="14.15" hidden="false" customHeight="true" outlineLevel="0" collapsed="false">
      <c r="A28" s="14" t="s">
        <v>465</v>
      </c>
      <c r="B28" s="8" t="str">
        <f aca="false">"Am Hilgeskamp "&amp;D28</f>
        <v>Am Hilgeskamp 27</v>
      </c>
      <c r="C28" s="8" t="str">
        <f aca="false">E28&amp;", "&amp;F28&amp;", "&amp;G28</f>
        <v>Kämena, Lür, Krämer</v>
      </c>
      <c r="D28" s="15" t="n">
        <v>27</v>
      </c>
      <c r="E28" s="8" t="s">
        <v>463</v>
      </c>
      <c r="F28" s="8" t="s">
        <v>464</v>
      </c>
      <c r="G28" s="8" t="s">
        <v>477</v>
      </c>
    </row>
    <row r="29" customFormat="false" ht="14.15" hidden="false" customHeight="true" outlineLevel="0" collapsed="false">
      <c r="A29" s="14" t="s">
        <v>318</v>
      </c>
      <c r="B29" s="8" t="str">
        <f aca="false">"Am Hilgeskamp "&amp;D29</f>
        <v>Am Hilgeskamp 28</v>
      </c>
      <c r="C29" s="8" t="str">
        <f aca="false">E29&amp;", "&amp;F29&amp;", "&amp;G29</f>
        <v>Bösche, Heinr., Zimmermann</v>
      </c>
      <c r="D29" s="15" t="n">
        <v>28</v>
      </c>
      <c r="E29" s="8" t="s">
        <v>188</v>
      </c>
      <c r="F29" s="8" t="s">
        <v>108</v>
      </c>
      <c r="G29" s="8" t="s">
        <v>317</v>
      </c>
    </row>
    <row r="30" customFormat="false" ht="14.15" hidden="false" customHeight="true" outlineLevel="0" collapsed="false">
      <c r="A30" s="14" t="s">
        <v>318</v>
      </c>
      <c r="B30" s="8" t="str">
        <f aca="false">"Am Hilgeskamp "&amp;D30</f>
        <v>Am Hilgeskamp 28</v>
      </c>
      <c r="C30" s="8" t="str">
        <f aca="false">E30&amp;", "&amp;F30&amp;", "&amp;G30</f>
        <v>Bruns, Herm., Krankenpfleger</v>
      </c>
      <c r="D30" s="15" t="n">
        <v>28</v>
      </c>
      <c r="E30" s="8" t="s">
        <v>319</v>
      </c>
      <c r="F30" s="8" t="s">
        <v>86</v>
      </c>
      <c r="G30" s="8" t="s">
        <v>251</v>
      </c>
    </row>
    <row r="31" customFormat="false" ht="14.15" hidden="false" customHeight="true" outlineLevel="0" collapsed="false">
      <c r="A31" s="14" t="s">
        <v>458</v>
      </c>
      <c r="B31" s="8" t="str">
        <f aca="false">"Am Hilgeskamp "&amp;D31</f>
        <v>Am Hilgeskamp 29</v>
      </c>
      <c r="C31" s="8" t="str">
        <f aca="false">E31&amp;", "&amp;F31&amp;", "&amp;G31</f>
        <v>Huxoll, Arend, Tischler</v>
      </c>
      <c r="D31" s="15" t="n">
        <v>29</v>
      </c>
      <c r="E31" s="8" t="s">
        <v>456</v>
      </c>
      <c r="F31" s="8" t="s">
        <v>457</v>
      </c>
      <c r="G31" s="8" t="s">
        <v>351</v>
      </c>
    </row>
    <row r="32" customFormat="false" ht="14.15" hidden="false" customHeight="true" outlineLevel="0" collapsed="false">
      <c r="A32" s="14" t="s">
        <v>451</v>
      </c>
      <c r="B32" s="8" t="str">
        <f aca="false">"Am Hilgeskamp "&amp;D32</f>
        <v>Am Hilgeskamp 31</v>
      </c>
      <c r="C32" s="8" t="str">
        <f aca="false">E32&amp;", "&amp;F32&amp;", "&amp;G32</f>
        <v>Möhlenbrock, Wilh., Maurer</v>
      </c>
      <c r="D32" s="15" t="n">
        <v>31</v>
      </c>
      <c r="E32" s="8" t="s">
        <v>450</v>
      </c>
      <c r="F32" s="8" t="s">
        <v>254</v>
      </c>
      <c r="G32" s="8" t="s">
        <v>109</v>
      </c>
    </row>
    <row r="33" customFormat="false" ht="14.15" hidden="false" customHeight="true" outlineLevel="0" collapsed="false">
      <c r="A33" s="14" t="s">
        <v>445</v>
      </c>
      <c r="B33" s="8" t="str">
        <f aca="false">"Am Hilgeskamp "&amp;D33</f>
        <v>Am Hilgeskamp 33</v>
      </c>
      <c r="C33" s="8" t="str">
        <f aca="false">E33&amp;", "&amp;F33&amp;", "&amp;G33</f>
        <v>Müller, Nikolaus, Zimmermann</v>
      </c>
      <c r="D33" s="15" t="n">
        <v>33</v>
      </c>
      <c r="E33" s="8" t="s">
        <v>162</v>
      </c>
      <c r="F33" s="8" t="s">
        <v>444</v>
      </c>
      <c r="G33" s="8" t="s">
        <v>317</v>
      </c>
    </row>
    <row r="34" customFormat="false" ht="14.15" hidden="false" customHeight="true" outlineLevel="0" collapsed="false">
      <c r="A34" s="14" t="s">
        <v>439</v>
      </c>
      <c r="B34" s="8" t="str">
        <f aca="false">"Am Hilgeskamp "&amp;D34</f>
        <v>Am Hilgeskamp 37</v>
      </c>
      <c r="C34" s="8" t="str">
        <f aca="false">E34&amp;", "&amp;F34&amp;", "&amp;G34</f>
        <v>Nahrmann, Lür, Arbeiter</v>
      </c>
      <c r="D34" s="15" t="n">
        <v>37</v>
      </c>
      <c r="E34" s="8" t="s">
        <v>1133</v>
      </c>
      <c r="F34" s="8" t="s">
        <v>464</v>
      </c>
      <c r="G34" s="8" t="s">
        <v>124</v>
      </c>
    </row>
    <row r="35" customFormat="false" ht="14.15" hidden="false" customHeight="true" outlineLevel="0" collapsed="false">
      <c r="A35" s="14" t="s">
        <v>434</v>
      </c>
      <c r="B35" s="8" t="str">
        <f aca="false">"Am Hilgeskamp "&amp;D35</f>
        <v>Am Hilgeskamp 39</v>
      </c>
      <c r="C35" s="8" t="str">
        <f aca="false">E35&amp;", "&amp;F35&amp;", "&amp;G35</f>
        <v>Meier, Alb., Arbeiter</v>
      </c>
      <c r="D35" s="15" t="n">
        <v>39</v>
      </c>
      <c r="E35" s="8" t="s">
        <v>207</v>
      </c>
      <c r="F35" s="8" t="s">
        <v>433</v>
      </c>
      <c r="G35" s="8" t="s">
        <v>124</v>
      </c>
    </row>
    <row r="36" customFormat="false" ht="14.15" hidden="false" customHeight="true" outlineLevel="0" collapsed="false">
      <c r="A36" s="14" t="s">
        <v>490</v>
      </c>
      <c r="B36" s="8" t="str">
        <f aca="false">"Am Hilgeskamp "&amp;D36</f>
        <v>Am Hilgeskamp 51</v>
      </c>
      <c r="C36" s="8" t="str">
        <f aca="false">E36&amp;", "&amp;F36&amp;", "&amp;G36</f>
        <v>Meier, Herm., Maurer</v>
      </c>
      <c r="D36" s="15" t="n">
        <v>51</v>
      </c>
      <c r="E36" s="8" t="s">
        <v>207</v>
      </c>
      <c r="F36" s="8" t="s">
        <v>86</v>
      </c>
      <c r="G36" s="8" t="s">
        <v>109</v>
      </c>
    </row>
    <row r="37" customFormat="false" ht="14.15" hidden="false" customHeight="true" outlineLevel="0" collapsed="false">
      <c r="A37" s="14" t="s">
        <v>495</v>
      </c>
      <c r="B37" s="8" t="str">
        <f aca="false">"Am Hilgeskamp "&amp;D37</f>
        <v>Am Hilgeskamp 53</v>
      </c>
      <c r="C37" s="8" t="str">
        <f aca="false">E37&amp;", "&amp;F37&amp;", "&amp;G37</f>
        <v>Meier, Georg, Zigarrensortierer</v>
      </c>
      <c r="D37" s="15" t="n">
        <v>53</v>
      </c>
      <c r="E37" s="8" t="s">
        <v>207</v>
      </c>
      <c r="F37" s="8" t="s">
        <v>218</v>
      </c>
      <c r="G37" s="8" t="s">
        <v>494</v>
      </c>
    </row>
    <row r="38" customFormat="false" ht="14.15" hidden="false" customHeight="true" outlineLevel="0" collapsed="false">
      <c r="A38" s="14" t="s">
        <v>495</v>
      </c>
      <c r="B38" s="8" t="str">
        <f aca="false">"Am Hilgeskamp "&amp;D38</f>
        <v>Am Hilgeskamp 53</v>
      </c>
      <c r="C38" s="8" t="str">
        <f aca="false">E38&amp;", "&amp;F38&amp;", "&amp;G38</f>
        <v>Meier, Heinr., Maurer</v>
      </c>
      <c r="D38" s="15" t="n">
        <v>53</v>
      </c>
      <c r="E38" s="8" t="s">
        <v>207</v>
      </c>
      <c r="F38" s="8" t="s">
        <v>108</v>
      </c>
      <c r="G38" s="8" t="s">
        <v>109</v>
      </c>
    </row>
    <row r="39" customFormat="false" ht="14.15" hidden="false" customHeight="true" outlineLevel="0" collapsed="false">
      <c r="A39" s="14" t="s">
        <v>501</v>
      </c>
      <c r="B39" s="8" t="str">
        <f aca="false">"Am Hilgeskamp "&amp;D39</f>
        <v>Am Hilgeskamp 55</v>
      </c>
      <c r="C39" s="8" t="str">
        <f aca="false">E39&amp;", "&amp;F39&amp;", "&amp;G39</f>
        <v>Rohlwink, Karl, Arbeiter</v>
      </c>
      <c r="D39" s="15" t="n">
        <v>55</v>
      </c>
      <c r="E39" s="8" t="s">
        <v>500</v>
      </c>
      <c r="F39" s="8" t="s">
        <v>138</v>
      </c>
      <c r="G39" s="8" t="s">
        <v>124</v>
      </c>
    </row>
    <row r="40" customFormat="false" ht="14.15" hidden="false" customHeight="true" outlineLevel="0" collapsed="false">
      <c r="A40" s="14" t="s">
        <v>506</v>
      </c>
      <c r="B40" s="8" t="str">
        <f aca="false">"Am Hilgeskamp "&amp;D40</f>
        <v>Am Hilgeskamp 57</v>
      </c>
      <c r="C40" s="8" t="str">
        <f aca="false">E40&amp;", "&amp;F40&amp;", "&amp;G40</f>
        <v>Elmers, Fritz, Arbeiter</v>
      </c>
      <c r="D40" s="15" t="n">
        <v>57</v>
      </c>
      <c r="E40" s="8" t="s">
        <v>505</v>
      </c>
      <c r="F40" s="8" t="s">
        <v>304</v>
      </c>
      <c r="G40" s="8" t="s">
        <v>124</v>
      </c>
    </row>
    <row r="41" customFormat="false" ht="14.15" hidden="false" customHeight="true" outlineLevel="0" collapsed="false">
      <c r="A41" s="14" t="s">
        <v>512</v>
      </c>
      <c r="B41" s="8" t="str">
        <f aca="false">"Am Hilgeskamp "&amp;D41</f>
        <v>Am Hilgeskamp 59</v>
      </c>
      <c r="C41" s="8" t="str">
        <f aca="false">E41&amp;", "&amp;F41&amp;", "&amp;G41</f>
        <v>Dörgeloh, Joh., Maurer</v>
      </c>
      <c r="D41" s="15" t="n">
        <v>59</v>
      </c>
      <c r="E41" s="8" t="s">
        <v>511</v>
      </c>
      <c r="F41" s="8" t="s">
        <v>79</v>
      </c>
      <c r="G41" s="8" t="s">
        <v>109</v>
      </c>
    </row>
    <row r="42" customFormat="false" ht="14.15" hidden="false" customHeight="true" outlineLevel="0" collapsed="false">
      <c r="A42" s="14" t="s">
        <v>512</v>
      </c>
      <c r="B42" s="8" t="str">
        <f aca="false">"Am Hilgeskamp "&amp;D42</f>
        <v>Am Hilgeskamp 59</v>
      </c>
      <c r="C42" s="8" t="str">
        <f aca="false">E42&amp;", "&amp;F42&amp;", "&amp;G42</f>
        <v>Dörgeloh, Joh., Arbeiter</v>
      </c>
      <c r="D42" s="15" t="n">
        <v>59</v>
      </c>
      <c r="E42" s="8" t="s">
        <v>511</v>
      </c>
      <c r="F42" s="8" t="s">
        <v>79</v>
      </c>
      <c r="G42" s="8" t="s">
        <v>124</v>
      </c>
    </row>
    <row r="43" customFormat="false" ht="14.15" hidden="false" customHeight="true" outlineLevel="0" collapsed="false">
      <c r="A43" s="14" t="s">
        <v>517</v>
      </c>
      <c r="B43" s="8" t="str">
        <f aca="false">"Am Hilgeskamp "&amp;D43</f>
        <v>Am Hilgeskamp 61</v>
      </c>
      <c r="C43" s="8" t="str">
        <f aca="false">E43&amp;", "&amp;F43&amp;", "&amp;G43</f>
        <v>Meyer, Joh., Maurer</v>
      </c>
      <c r="D43" s="15" t="n">
        <v>61</v>
      </c>
      <c r="E43" s="8" t="s">
        <v>303</v>
      </c>
      <c r="F43" s="8" t="s">
        <v>79</v>
      </c>
      <c r="G43" s="8" t="s">
        <v>109</v>
      </c>
    </row>
    <row r="44" customFormat="false" ht="14.15" hidden="false" customHeight="true" outlineLevel="0" collapsed="false">
      <c r="A44" s="14" t="s">
        <v>556</v>
      </c>
      <c r="B44" s="8" t="str">
        <f aca="false">"Am Hilgeskamp "&amp;D44</f>
        <v>Am Hilgeskamp 63</v>
      </c>
      <c r="C44" s="8" t="str">
        <f aca="false">E44&amp;", "&amp;F44&amp;", "&amp;G44</f>
        <v>Dähn, Aug., Wwe.</v>
      </c>
      <c r="D44" s="15" t="n">
        <v>63</v>
      </c>
      <c r="E44" s="8" t="s">
        <v>554</v>
      </c>
      <c r="F44" s="8" t="s">
        <v>93</v>
      </c>
      <c r="G44" s="8" t="s">
        <v>94</v>
      </c>
    </row>
    <row r="45" customFormat="false" ht="14.15" hidden="false" customHeight="true" outlineLevel="0" collapsed="false">
      <c r="A45" s="14" t="s">
        <v>745</v>
      </c>
      <c r="B45" s="8" t="str">
        <f aca="false">"Am hohen Felde "&amp;D45</f>
        <v>Am hohen Felde 2</v>
      </c>
      <c r="C45" s="8" t="str">
        <f aca="false">E45&amp;", "&amp;F45&amp;", "&amp;G45</f>
        <v>Meier, Alb., Landmann</v>
      </c>
      <c r="D45" s="15" t="n">
        <v>2</v>
      </c>
      <c r="E45" s="8" t="s">
        <v>207</v>
      </c>
      <c r="F45" s="8" t="s">
        <v>433</v>
      </c>
      <c r="G45" s="8" t="s">
        <v>80</v>
      </c>
    </row>
    <row r="46" customFormat="false" ht="14.15" hidden="false" customHeight="true" outlineLevel="0" collapsed="false">
      <c r="A46" s="14" t="s">
        <v>734</v>
      </c>
      <c r="B46" s="8" t="str">
        <f aca="false">"Am hohen Felde "&amp;D46</f>
        <v>Am hohen Felde 4</v>
      </c>
      <c r="C46" s="8" t="str">
        <f aca="false">E46&amp;", "&amp;F46&amp;", "&amp;G46</f>
        <v>Stelter, Wilh., Landmann</v>
      </c>
      <c r="D46" s="15" t="n">
        <v>4</v>
      </c>
      <c r="E46" s="8" t="s">
        <v>733</v>
      </c>
      <c r="F46" s="8" t="s">
        <v>254</v>
      </c>
      <c r="G46" s="8" t="s">
        <v>80</v>
      </c>
    </row>
    <row r="47" customFormat="false" ht="14.15" hidden="false" customHeight="true" outlineLevel="0" collapsed="false">
      <c r="A47" s="14" t="s">
        <v>741</v>
      </c>
      <c r="B47" s="8" t="str">
        <f aca="false">"Am hohen Felde "&amp;D47</f>
        <v>Am hohen Felde 6</v>
      </c>
      <c r="C47" s="8" t="str">
        <f aca="false">E47&amp;", "&amp;F47&amp;", "&amp;G47</f>
        <v>Wendt, Engelbert, Arbeiter</v>
      </c>
      <c r="D47" s="15" t="n">
        <v>6</v>
      </c>
      <c r="E47" s="8" t="s">
        <v>739</v>
      </c>
      <c r="F47" s="8" t="s">
        <v>740</v>
      </c>
      <c r="G47" s="8" t="s">
        <v>124</v>
      </c>
    </row>
    <row r="48" customFormat="false" ht="14.15" hidden="false" customHeight="true" outlineLevel="0" collapsed="false">
      <c r="A48" s="14" t="s">
        <v>741</v>
      </c>
      <c r="B48" s="8" t="str">
        <f aca="false">"Am hohen Felde "&amp;D48</f>
        <v>Am hohen Felde 6</v>
      </c>
      <c r="C48" s="8" t="str">
        <f aca="false">E48&amp;", "&amp;F48&amp;", "&amp;G48</f>
        <v>Wendt, Hinr., Maurer</v>
      </c>
      <c r="D48" s="15" t="n">
        <v>6</v>
      </c>
      <c r="E48" s="8" t="s">
        <v>739</v>
      </c>
      <c r="F48" s="8" t="s">
        <v>116</v>
      </c>
      <c r="G48" s="8" t="s">
        <v>109</v>
      </c>
    </row>
    <row r="49" customFormat="false" ht="14.15" hidden="false" customHeight="true" outlineLevel="0" collapsed="false">
      <c r="A49" s="14" t="s">
        <v>1779</v>
      </c>
      <c r="B49" s="8" t="str">
        <f aca="false">"Am Osterholzerdeich "&amp;D49</f>
        <v>Am Osterholzerdeich 4</v>
      </c>
      <c r="C49" s="8" t="str">
        <f aca="false">E49&amp;", "&amp;F49&amp;", "&amp;G49</f>
        <v>Döhle, Joh., Landmann</v>
      </c>
      <c r="D49" s="15" t="n">
        <v>4</v>
      </c>
      <c r="E49" s="8" t="s">
        <v>1320</v>
      </c>
      <c r="F49" s="8" t="s">
        <v>79</v>
      </c>
      <c r="G49" s="8" t="s">
        <v>80</v>
      </c>
    </row>
    <row r="50" customFormat="false" ht="14.15" hidden="false" customHeight="true" outlineLevel="0" collapsed="false">
      <c r="A50" s="14" t="s">
        <v>1613</v>
      </c>
      <c r="B50" s="8" t="str">
        <f aca="false">"Am Osterholzerdeich "&amp;D50</f>
        <v>Am Osterholzerdeich 9</v>
      </c>
      <c r="C50" s="8" t="str">
        <f aca="false">E50&amp;", "&amp;F50&amp;", "&amp;G50</f>
        <v>Döhle, Math., Landmann</v>
      </c>
      <c r="D50" s="15" t="n">
        <v>9</v>
      </c>
      <c r="E50" s="8" t="s">
        <v>1320</v>
      </c>
      <c r="F50" s="8" t="s">
        <v>1810</v>
      </c>
      <c r="G50" s="8" t="s">
        <v>80</v>
      </c>
    </row>
    <row r="51" customFormat="false" ht="14.15" hidden="false" customHeight="true" outlineLevel="0" collapsed="false">
      <c r="A51" s="14" t="s">
        <v>1593</v>
      </c>
      <c r="B51" s="8" t="str">
        <f aca="false">"Am Osterholzerdeich "&amp;D51</f>
        <v>Am Osterholzerdeich 10</v>
      </c>
      <c r="C51" s="8" t="str">
        <f aca="false">E51&amp;", "&amp;F51&amp;", "&amp;G51</f>
        <v>Döhle, Friedr., Landmann</v>
      </c>
      <c r="D51" s="15" t="n">
        <v>10</v>
      </c>
      <c r="E51" s="8" t="s">
        <v>1320</v>
      </c>
      <c r="F51" s="8" t="s">
        <v>365</v>
      </c>
      <c r="G51" s="8" t="s">
        <v>80</v>
      </c>
    </row>
    <row r="52" customFormat="false" ht="14.15" hidden="false" customHeight="true" outlineLevel="0" collapsed="false">
      <c r="A52" s="14" t="s">
        <v>1593</v>
      </c>
      <c r="B52" s="8" t="str">
        <f aca="false">"Am Osterholzerdeich "&amp;D52</f>
        <v>Am Osterholzerdeich 10</v>
      </c>
      <c r="C52" s="8" t="str">
        <f aca="false">E52&amp;", "&amp;F52&amp;", "&amp;G52</f>
        <v>Döhle, Heinr., Landmann</v>
      </c>
      <c r="D52" s="15" t="n">
        <v>10</v>
      </c>
      <c r="E52" s="8" t="s">
        <v>1320</v>
      </c>
      <c r="F52" s="8" t="s">
        <v>108</v>
      </c>
      <c r="G52" s="8" t="s">
        <v>80</v>
      </c>
    </row>
    <row r="53" customFormat="false" ht="14.15" hidden="false" customHeight="true" outlineLevel="0" collapsed="false">
      <c r="A53" s="14" t="s">
        <v>1599</v>
      </c>
      <c r="B53" s="8" t="str">
        <f aca="false">"Am Osterholzerdeich "&amp;D53</f>
        <v>Am Osterholzerdeich 11</v>
      </c>
      <c r="C53" s="8" t="str">
        <f aca="false">E53&amp;", "&amp;F53&amp;", "&amp;G53</f>
        <v>Schumacher, Herm., Zimmermann</v>
      </c>
      <c r="D53" s="15" t="n">
        <v>11</v>
      </c>
      <c r="E53" s="8" t="s">
        <v>646</v>
      </c>
      <c r="F53" s="8" t="s">
        <v>86</v>
      </c>
      <c r="G53" s="8" t="s">
        <v>317</v>
      </c>
    </row>
    <row r="54" customFormat="false" ht="14.15" hidden="false" customHeight="true" outlineLevel="0" collapsed="false">
      <c r="A54" s="14" t="s">
        <v>1286</v>
      </c>
      <c r="B54" s="8" t="str">
        <f aca="false">"Am Osterholzerdeich "&amp;D54</f>
        <v>Am Osterholzerdeich 18</v>
      </c>
      <c r="C54" s="8" t="str">
        <f aca="false">E54&amp;", "&amp;F54&amp;", "&amp;G54</f>
        <v>Precht, Joh., Arbeiter</v>
      </c>
      <c r="D54" s="15" t="n">
        <v>18</v>
      </c>
      <c r="E54" s="8" t="s">
        <v>1285</v>
      </c>
      <c r="F54" s="8" t="s">
        <v>79</v>
      </c>
      <c r="G54" s="8" t="s">
        <v>124</v>
      </c>
    </row>
    <row r="55" customFormat="false" ht="14.15" hidden="false" customHeight="true" outlineLevel="0" collapsed="false">
      <c r="A55" s="14" t="s">
        <v>87</v>
      </c>
      <c r="B55" s="8" t="str">
        <f aca="false">"An der Kämenade "&amp;D55</f>
        <v>An der Kämenade 16</v>
      </c>
      <c r="C55" s="8" t="str">
        <f aca="false">E55&amp;", "&amp;F55&amp;", "&amp;G55</f>
        <v>Pols, Herm., Landmann</v>
      </c>
      <c r="D55" s="15" t="n">
        <v>16</v>
      </c>
      <c r="E55" s="8" t="s">
        <v>78</v>
      </c>
      <c r="F55" s="8" t="s">
        <v>86</v>
      </c>
      <c r="G55" s="8" t="s">
        <v>80</v>
      </c>
    </row>
    <row r="56" customFormat="false" ht="14.15" hidden="false" customHeight="true" outlineLevel="0" collapsed="false">
      <c r="A56" s="14" t="s">
        <v>95</v>
      </c>
      <c r="B56" s="8" t="str">
        <f aca="false">"An der Kämenade "&amp;D56</f>
        <v>An der Kämenade 18</v>
      </c>
      <c r="C56" s="8" t="str">
        <f aca="false">E56&amp;", "&amp;F56&amp;", "&amp;G56</f>
        <v>Wagschal, Friedr., Wwe.</v>
      </c>
      <c r="D56" s="15" t="n">
        <v>18</v>
      </c>
      <c r="E56" s="8" t="s">
        <v>130</v>
      </c>
      <c r="F56" s="8" t="s">
        <v>365</v>
      </c>
      <c r="G56" s="8" t="s">
        <v>94</v>
      </c>
    </row>
    <row r="57" customFormat="false" ht="14.15" hidden="false" customHeight="true" outlineLevel="0" collapsed="false">
      <c r="A57" s="14" t="s">
        <v>102</v>
      </c>
      <c r="B57" s="8" t="str">
        <f aca="false">"An der Kämenade "&amp;D57</f>
        <v>An der Kämenade 20</v>
      </c>
      <c r="C57" s="8" t="str">
        <f aca="false">E57&amp;", "&amp;F57&amp;", "&amp;G57</f>
        <v>Schumacher, Joh., Wwe.</v>
      </c>
      <c r="D57" s="15" t="n">
        <v>20</v>
      </c>
      <c r="E57" s="8" t="s">
        <v>646</v>
      </c>
      <c r="F57" s="8" t="s">
        <v>79</v>
      </c>
      <c r="G57" s="8" t="s">
        <v>94</v>
      </c>
    </row>
    <row r="58" customFormat="false" ht="14.15" hidden="false" customHeight="true" outlineLevel="0" collapsed="false">
      <c r="A58" s="14" t="s">
        <v>110</v>
      </c>
      <c r="B58" s="8" t="str">
        <f aca="false">"An der Kämenade "&amp;D58</f>
        <v>An der Kämenade 22</v>
      </c>
      <c r="C58" s="8" t="str">
        <f aca="false">E58&amp;", "&amp;F58&amp;", "&amp;G58</f>
        <v>Mielchen, Heinr., Maurer</v>
      </c>
      <c r="D58" s="15" t="n">
        <v>22</v>
      </c>
      <c r="E58" s="8" t="s">
        <v>107</v>
      </c>
      <c r="F58" s="8" t="s">
        <v>108</v>
      </c>
      <c r="G58" s="8" t="s">
        <v>109</v>
      </c>
    </row>
    <row r="59" customFormat="false" ht="14.15" hidden="false" customHeight="true" outlineLevel="0" collapsed="false">
      <c r="A59" s="14" t="s">
        <v>117</v>
      </c>
      <c r="B59" s="8" t="str">
        <f aca="false">"An der Kämenade "&amp;D59</f>
        <v>An der Kämenade 24</v>
      </c>
      <c r="C59" s="8" t="str">
        <f aca="false">E59&amp;", "&amp;F59&amp;", "&amp;G59</f>
        <v>Haar, Hinr., Wwe.</v>
      </c>
      <c r="D59" s="15" t="n">
        <v>24</v>
      </c>
      <c r="E59" s="8" t="s">
        <v>115</v>
      </c>
      <c r="F59" s="8" t="s">
        <v>116</v>
      </c>
      <c r="G59" s="8" t="s">
        <v>94</v>
      </c>
    </row>
    <row r="60" customFormat="false" ht="14.15" hidden="false" customHeight="true" outlineLevel="0" collapsed="false">
      <c r="A60" s="14" t="s">
        <v>125</v>
      </c>
      <c r="B60" s="8" t="str">
        <f aca="false">"An der Kämenade "&amp;D60</f>
        <v>An der Kämenade 26</v>
      </c>
      <c r="C60" s="8" t="str">
        <f aca="false">E60</f>
        <v>unbewohnt</v>
      </c>
      <c r="D60" s="15" t="n">
        <v>26</v>
      </c>
      <c r="E60" s="8" t="s">
        <v>384</v>
      </c>
    </row>
    <row r="61" customFormat="false" ht="14.15" hidden="false" customHeight="true" outlineLevel="0" collapsed="false">
      <c r="A61" s="14" t="s">
        <v>132</v>
      </c>
      <c r="B61" s="8" t="str">
        <f aca="false">"An der Kämenade "&amp;D61</f>
        <v>An der Kämenade 28</v>
      </c>
      <c r="C61" s="8" t="str">
        <f aca="false">E61</f>
        <v>unbewohnt</v>
      </c>
      <c r="D61" s="15" t="n">
        <v>28</v>
      </c>
      <c r="E61" s="8" t="s">
        <v>384</v>
      </c>
    </row>
    <row r="62" customFormat="false" ht="14.15" hidden="false" customHeight="true" outlineLevel="0" collapsed="false">
      <c r="A62" s="14" t="s">
        <v>139</v>
      </c>
      <c r="B62" s="8" t="str">
        <f aca="false">"An der Kämenade "&amp;D62</f>
        <v>An der Kämenade 30</v>
      </c>
      <c r="C62" s="8" t="str">
        <f aca="false">E62&amp;", "&amp;F62&amp;", "&amp;G62</f>
        <v>Praetsch, Carl, Arbeiter</v>
      </c>
      <c r="D62" s="15" t="n">
        <v>30</v>
      </c>
      <c r="E62" s="8" t="s">
        <v>137</v>
      </c>
      <c r="F62" s="8" t="s">
        <v>173</v>
      </c>
      <c r="G62" s="8" t="s">
        <v>124</v>
      </c>
    </row>
    <row r="63" customFormat="false" ht="14.15" hidden="false" customHeight="true" outlineLevel="0" collapsed="false">
      <c r="A63" s="14" t="s">
        <v>145</v>
      </c>
      <c r="B63" s="8" t="str">
        <f aca="false">"An der Kämenade "&amp;D63</f>
        <v>An der Kämenade 32</v>
      </c>
      <c r="C63" s="8" t="str">
        <f aca="false">E63&amp;", "&amp;F63&amp;", "&amp;G63</f>
        <v>Wilkening, Heinr., Arbeiter</v>
      </c>
      <c r="D63" s="15" t="n">
        <v>32</v>
      </c>
      <c r="E63" s="8" t="s">
        <v>144</v>
      </c>
      <c r="F63" s="8" t="s">
        <v>108</v>
      </c>
      <c r="G63" s="8" t="s">
        <v>124</v>
      </c>
    </row>
    <row r="64" customFormat="false" ht="14.15" hidden="false" customHeight="true" outlineLevel="0" collapsed="false">
      <c r="A64" s="14" t="s">
        <v>81</v>
      </c>
      <c r="B64" s="8" t="str">
        <f aca="false">"An der Kämenade "&amp;D64</f>
        <v>An der Kämenade 34</v>
      </c>
      <c r="C64" s="8" t="str">
        <f aca="false">E64&amp;", "&amp;F64&amp;", "&amp;G64</f>
        <v>Pols, Joh., Landmann</v>
      </c>
      <c r="D64" s="15" t="n">
        <v>34</v>
      </c>
      <c r="E64" s="8" t="s">
        <v>78</v>
      </c>
      <c r="F64" s="8" t="s">
        <v>79</v>
      </c>
      <c r="G64" s="8" t="s">
        <v>80</v>
      </c>
    </row>
    <row r="65" customFormat="false" ht="14.15" hidden="false" customHeight="true" outlineLevel="0" collapsed="false">
      <c r="A65" s="14" t="s">
        <v>152</v>
      </c>
      <c r="B65" s="8" t="str">
        <f aca="false">"An der Kämenade "&amp;D65</f>
        <v>An der Kämenade 36</v>
      </c>
      <c r="C65" s="8" t="str">
        <f aca="false">E65&amp;", "&amp;F65&amp;", "&amp;G65</f>
        <v>Lameter, Christ., Arbeiter</v>
      </c>
      <c r="D65" s="15" t="n">
        <v>36</v>
      </c>
      <c r="E65" s="8" t="s">
        <v>530</v>
      </c>
      <c r="F65" s="8" t="s">
        <v>350</v>
      </c>
      <c r="G65" s="8" t="s">
        <v>124</v>
      </c>
    </row>
    <row r="66" customFormat="false" ht="14.15" hidden="false" customHeight="true" outlineLevel="0" collapsed="false">
      <c r="A66" s="14" t="s">
        <v>152</v>
      </c>
      <c r="B66" s="8" t="str">
        <f aca="false">"An der Kämenade "&amp;D66</f>
        <v>An der Kämenade 36</v>
      </c>
      <c r="C66" s="8" t="str">
        <f aca="false">E66&amp;", "&amp;F66&amp;", "&amp;G66</f>
        <v>Meyer, Joh., Maschinist</v>
      </c>
      <c r="D66" s="15" t="n">
        <v>36</v>
      </c>
      <c r="E66" s="8" t="s">
        <v>303</v>
      </c>
      <c r="F66" s="8" t="s">
        <v>79</v>
      </c>
      <c r="G66" s="8" t="s">
        <v>290</v>
      </c>
    </row>
    <row r="67" customFormat="false" ht="14.15" hidden="false" customHeight="true" outlineLevel="0" collapsed="false">
      <c r="A67" s="14" t="s">
        <v>152</v>
      </c>
      <c r="B67" s="8" t="str">
        <f aca="false">"An der Kämenade "&amp;D67</f>
        <v>An der Kämenade 36</v>
      </c>
      <c r="C67" s="8" t="str">
        <f aca="false">E67&amp;", "&amp;F67&amp;", "&amp;G67&amp;", Ehefr.: "&amp;H67</f>
        <v>Roselins, Heinr., Arbeiter, Ehefr.: Hebamme</v>
      </c>
      <c r="D67" s="15" t="n">
        <v>36</v>
      </c>
      <c r="E67" s="8" t="s">
        <v>150</v>
      </c>
      <c r="F67" s="8" t="s">
        <v>108</v>
      </c>
      <c r="G67" s="8" t="s">
        <v>124</v>
      </c>
      <c r="H67" s="8" t="s">
        <v>151</v>
      </c>
    </row>
    <row r="68" customFormat="false" ht="14.15" hidden="false" customHeight="true" outlineLevel="0" collapsed="false">
      <c r="B68" s="14" t="s">
        <v>1811</v>
      </c>
      <c r="C68" s="8" t="str">
        <f aca="false">E68&amp;", "&amp;F68&amp;", "&amp;G68</f>
        <v>Lüssen, Lür, Landmann</v>
      </c>
      <c r="D68" s="15" t="n">
        <v>44</v>
      </c>
      <c r="E68" s="8" t="s">
        <v>909</v>
      </c>
      <c r="F68" s="8" t="s">
        <v>464</v>
      </c>
      <c r="G68" s="8" t="s">
        <v>80</v>
      </c>
    </row>
    <row r="69" customFormat="false" ht="14.15" hidden="false" customHeight="true" outlineLevel="0" collapsed="false">
      <c r="A69" s="14" t="s">
        <v>158</v>
      </c>
      <c r="B69" s="8" t="str">
        <f aca="false">"An der Kämenade "&amp;D69</f>
        <v>An der Kämenade 46</v>
      </c>
      <c r="C69" s="8" t="str">
        <f aca="false">E69&amp;", "&amp;F69&amp;", "&amp;G69</f>
        <v>Deichholz, Christ., Arbeiter</v>
      </c>
      <c r="D69" s="15" t="n">
        <v>46</v>
      </c>
      <c r="E69" s="8" t="s">
        <v>156</v>
      </c>
      <c r="F69" s="8" t="s">
        <v>350</v>
      </c>
      <c r="G69" s="8" t="s">
        <v>124</v>
      </c>
    </row>
    <row r="70" customFormat="false" ht="14.15" hidden="false" customHeight="true" outlineLevel="0" collapsed="false">
      <c r="A70" s="14" t="s">
        <v>163</v>
      </c>
      <c r="B70" s="8" t="str">
        <f aca="false">"An der Kämenade "&amp;D70</f>
        <v>An der Kämenade 48</v>
      </c>
      <c r="C70" s="8" t="str">
        <f aca="false">E70&amp;", "&amp;F70&amp;", "&amp;G70</f>
        <v>Müller, Joh., Arbeiter</v>
      </c>
      <c r="D70" s="15" t="n">
        <v>48</v>
      </c>
      <c r="E70" s="8" t="s">
        <v>162</v>
      </c>
      <c r="F70" s="8" t="s">
        <v>79</v>
      </c>
      <c r="G70" s="8" t="s">
        <v>124</v>
      </c>
    </row>
    <row r="71" customFormat="false" ht="14.15" hidden="false" customHeight="true" outlineLevel="0" collapsed="false">
      <c r="A71" s="14" t="s">
        <v>174</v>
      </c>
      <c r="B71" s="8" t="str">
        <f aca="false">"An der Kämenade "&amp;D71</f>
        <v>An der Kämenade 52</v>
      </c>
      <c r="C71" s="8" t="str">
        <f aca="false">E71&amp;", "&amp;F71&amp;", "&amp;G71</f>
        <v>Brüning, Carl, Arbeiter</v>
      </c>
      <c r="D71" s="15" t="n">
        <v>52</v>
      </c>
      <c r="E71" s="8" t="s">
        <v>172</v>
      </c>
      <c r="F71" s="8" t="s">
        <v>173</v>
      </c>
      <c r="G71" s="8" t="s">
        <v>124</v>
      </c>
    </row>
    <row r="72" customFormat="false" ht="14.15" hidden="false" customHeight="true" outlineLevel="0" collapsed="false">
      <c r="A72" s="14" t="s">
        <v>169</v>
      </c>
      <c r="B72" s="8" t="str">
        <f aca="false">"An der Kämenade "&amp;D72</f>
        <v>An der Kämenade 52</v>
      </c>
      <c r="C72" s="8" t="str">
        <f aca="false">E72&amp;", "&amp;F72&amp;", "&amp;G72</f>
        <v>Rotermund, Heinr., Arbeiter</v>
      </c>
      <c r="D72" s="15" t="n">
        <v>52</v>
      </c>
      <c r="E72" s="8" t="s">
        <v>167</v>
      </c>
      <c r="F72" s="8" t="s">
        <v>108</v>
      </c>
      <c r="G72" s="8" t="s">
        <v>124</v>
      </c>
    </row>
    <row r="73" customFormat="false" ht="14.15" hidden="false" customHeight="true" outlineLevel="0" collapsed="false">
      <c r="A73" s="14" t="s">
        <v>358</v>
      </c>
      <c r="B73" s="8" t="str">
        <f aca="false">"An der Pfandstelle "&amp;D73</f>
        <v>An der Pfandstelle 6</v>
      </c>
      <c r="C73" s="8" t="str">
        <f aca="false">E73&amp;", "&amp;F73&amp;", "&amp;G73</f>
        <v>Kropp, Dan., Landmann</v>
      </c>
      <c r="D73" s="15" t="n">
        <v>6</v>
      </c>
      <c r="E73" s="8" t="s">
        <v>356</v>
      </c>
      <c r="F73" s="8" t="s">
        <v>1812</v>
      </c>
      <c r="G73" s="8" t="s">
        <v>80</v>
      </c>
    </row>
    <row r="74" customFormat="false" ht="14.15" hidden="false" customHeight="true" outlineLevel="0" collapsed="false">
      <c r="A74" s="14" t="s">
        <v>358</v>
      </c>
      <c r="B74" s="8" t="str">
        <f aca="false">"An der Pfandstelle "&amp;D74</f>
        <v>An der Pfandstelle 6</v>
      </c>
      <c r="C74" s="8" t="str">
        <f aca="false">E74&amp;", "&amp;F74&amp;", "&amp;G74</f>
        <v>Prüser, Hinr., Landmann</v>
      </c>
      <c r="D74" s="15" t="n">
        <v>6</v>
      </c>
      <c r="E74" s="8" t="s">
        <v>359</v>
      </c>
      <c r="F74" s="8" t="s">
        <v>116</v>
      </c>
      <c r="G74" s="8" t="s">
        <v>80</v>
      </c>
    </row>
    <row r="75" customFormat="false" ht="14.15" hidden="false" customHeight="true" outlineLevel="0" collapsed="false">
      <c r="A75" s="14" t="s">
        <v>377</v>
      </c>
      <c r="B75" s="8" t="str">
        <f aca="false">"An der Pfandstelle "&amp;D75</f>
        <v>An der Pfandstelle 8</v>
      </c>
      <c r="C75" s="8" t="str">
        <f aca="false">E75&amp;", "&amp;F75&amp;", "&amp;G75</f>
        <v>Husmann, Andr., Arbeiter</v>
      </c>
      <c r="D75" s="15" t="n">
        <v>8</v>
      </c>
      <c r="E75" s="8" t="s">
        <v>375</v>
      </c>
      <c r="F75" s="8" t="s">
        <v>376</v>
      </c>
      <c r="G75" s="8" t="s">
        <v>124</v>
      </c>
    </row>
    <row r="76" customFormat="false" ht="14.15" hidden="false" customHeight="true" outlineLevel="0" collapsed="false">
      <c r="A76" s="14" t="s">
        <v>366</v>
      </c>
      <c r="B76" s="8" t="str">
        <f aca="false">"An der Pfandstelle "&amp;D76</f>
        <v>An der Pfandstelle 10</v>
      </c>
      <c r="C76" s="8" t="str">
        <f aca="false">E76&amp;", "&amp;F76&amp;", "&amp;G76</f>
        <v>Boschen, Friedr., Arbeiter</v>
      </c>
      <c r="D76" s="15" t="n">
        <v>10</v>
      </c>
      <c r="E76" s="8" t="s">
        <v>364</v>
      </c>
      <c r="F76" s="8" t="s">
        <v>365</v>
      </c>
      <c r="G76" s="8" t="s">
        <v>124</v>
      </c>
    </row>
    <row r="77" customFormat="false" ht="14.15" hidden="false" customHeight="true" outlineLevel="0" collapsed="false">
      <c r="A77" s="14" t="s">
        <v>371</v>
      </c>
      <c r="B77" s="8" t="str">
        <f aca="false">"An der Pfandstelle "&amp;D77</f>
        <v>An der Pfandstelle 12</v>
      </c>
      <c r="C77" s="8" t="str">
        <f aca="false">E77&amp;", "&amp;F77&amp;", "&amp;G77</f>
        <v>Buß, Joh., Arbeiter</v>
      </c>
      <c r="D77" s="15" t="n">
        <v>12</v>
      </c>
      <c r="E77" s="8" t="s">
        <v>370</v>
      </c>
      <c r="F77" s="8" t="s">
        <v>79</v>
      </c>
      <c r="G77" s="8" t="s">
        <v>124</v>
      </c>
    </row>
    <row r="78" customFormat="false" ht="14.15" hidden="false" customHeight="true" outlineLevel="0" collapsed="false">
      <c r="A78" s="14" t="s">
        <v>383</v>
      </c>
      <c r="B78" s="8" t="str">
        <f aca="false">"An der Pfandstelle "&amp;D78</f>
        <v>An der Pfandstelle 14</v>
      </c>
      <c r="C78" s="8" t="str">
        <f aca="false">E78&amp;", "&amp;F78&amp;", "&amp;G78</f>
        <v>Lindemann, Lütje, Arbeiter</v>
      </c>
      <c r="D78" s="15" t="n">
        <v>14</v>
      </c>
      <c r="E78" s="8" t="s">
        <v>381</v>
      </c>
      <c r="F78" s="8" t="s">
        <v>382</v>
      </c>
      <c r="G78" s="8" t="s">
        <v>124</v>
      </c>
    </row>
    <row r="79" customFormat="false" ht="14.15" hidden="false" customHeight="true" outlineLevel="0" collapsed="false">
      <c r="A79" s="14" t="s">
        <v>390</v>
      </c>
      <c r="B79" s="8" t="str">
        <f aca="false">"An der Pfandstelle "&amp;D79</f>
        <v>An der Pfandstelle 16</v>
      </c>
      <c r="C79" s="8" t="str">
        <f aca="false">E79&amp;", "&amp;F79&amp;", "&amp;G79</f>
        <v>Schnaars, Hinr., Arbeiter</v>
      </c>
      <c r="D79" s="15" t="n">
        <v>16</v>
      </c>
      <c r="E79" s="8" t="s">
        <v>388</v>
      </c>
      <c r="F79" s="8" t="s">
        <v>116</v>
      </c>
      <c r="G79" s="8" t="s">
        <v>124</v>
      </c>
    </row>
    <row r="80" customFormat="false" ht="14.15" hidden="false" customHeight="true" outlineLevel="0" collapsed="false">
      <c r="A80" s="14" t="s">
        <v>395</v>
      </c>
      <c r="B80" s="8" t="str">
        <f aca="false">"An der Pfandstelle "&amp;D80</f>
        <v>An der Pfandstelle 22</v>
      </c>
      <c r="C80" s="8" t="str">
        <f aca="false">E80&amp;", "&amp;F80&amp;", "&amp;G80</f>
        <v>Wiedemeier, Hinr., Arbeiter</v>
      </c>
      <c r="D80" s="15" t="n">
        <v>22</v>
      </c>
      <c r="E80" s="8" t="s">
        <v>394</v>
      </c>
      <c r="F80" s="8" t="s">
        <v>116</v>
      </c>
      <c r="G80" s="8" t="s">
        <v>124</v>
      </c>
    </row>
    <row r="81" customFormat="false" ht="14.15" hidden="false" customHeight="true" outlineLevel="0" collapsed="false">
      <c r="A81" s="14" t="s">
        <v>595</v>
      </c>
      <c r="B81" s="8" t="str">
        <f aca="false">"An der Pfandstelle "&amp;D81</f>
        <v>An der Pfandstelle 23</v>
      </c>
      <c r="C81" s="8" t="str">
        <f aca="false">E81&amp;", "&amp;F81&amp;", "&amp;G81</f>
        <v>Boschen, Friedr., Maler</v>
      </c>
      <c r="D81" s="15" t="n">
        <v>23</v>
      </c>
      <c r="E81" s="8" t="s">
        <v>364</v>
      </c>
      <c r="F81" s="8" t="s">
        <v>365</v>
      </c>
      <c r="G81" s="8" t="s">
        <v>1813</v>
      </c>
    </row>
    <row r="82" customFormat="false" ht="14.15" hidden="false" customHeight="true" outlineLevel="0" collapsed="false">
      <c r="A82" s="14" t="s">
        <v>400</v>
      </c>
      <c r="B82" s="8" t="str">
        <f aca="false">"An der Pfandstelle "&amp;D82</f>
        <v>An der Pfandstelle 24</v>
      </c>
      <c r="C82" s="8" t="str">
        <f aca="false">E82&amp;", "&amp;F82&amp;", "&amp;G82</f>
        <v>Borchers, Herm., Arbeiter</v>
      </c>
      <c r="D82" s="15" t="n">
        <v>24</v>
      </c>
      <c r="E82" s="8" t="s">
        <v>399</v>
      </c>
      <c r="F82" s="8" t="s">
        <v>86</v>
      </c>
      <c r="G82" s="8" t="s">
        <v>124</v>
      </c>
    </row>
    <row r="83" customFormat="false" ht="14.15" hidden="false" customHeight="true" outlineLevel="0" collapsed="false">
      <c r="A83" s="14" t="s">
        <v>595</v>
      </c>
      <c r="B83" s="8" t="str">
        <f aca="false">"An der Pfandstelle "&amp;D83</f>
        <v>An der Pfandstelle 25</v>
      </c>
      <c r="C83" s="8" t="str">
        <f aca="false">E83&amp;", "&amp;F83&amp;", "&amp;G83</f>
        <v>Boschen, Friedr., Maler</v>
      </c>
      <c r="D83" s="15" t="n">
        <v>25</v>
      </c>
      <c r="E83" s="8" t="s">
        <v>364</v>
      </c>
      <c r="F83" s="8" t="s">
        <v>365</v>
      </c>
      <c r="G83" s="8" t="s">
        <v>1813</v>
      </c>
    </row>
    <row r="84" customFormat="false" ht="14.15" hidden="false" customHeight="true" outlineLevel="0" collapsed="false">
      <c r="A84" s="14" t="s">
        <v>404</v>
      </c>
      <c r="B84" s="8" t="str">
        <f aca="false">"An der Pfandstelle "&amp;D84</f>
        <v>An der Pfandstelle 28</v>
      </c>
      <c r="C84" s="8" t="str">
        <f aca="false">E84&amp;", "&amp;F84&amp;", "&amp;G84</f>
        <v>Meier, Heinrich, Arbeiter</v>
      </c>
      <c r="D84" s="15" t="n">
        <v>28</v>
      </c>
      <c r="E84" s="8" t="s">
        <v>207</v>
      </c>
      <c r="F84" s="8" t="s">
        <v>168</v>
      </c>
      <c r="G84" s="8" t="s">
        <v>124</v>
      </c>
    </row>
    <row r="85" customFormat="false" ht="14.15" hidden="false" customHeight="true" outlineLevel="0" collapsed="false">
      <c r="A85" s="14" t="s">
        <v>410</v>
      </c>
      <c r="B85" s="8" t="str">
        <f aca="false">"An der Pfandstelle "&amp;D85</f>
        <v>An der Pfandstelle 32</v>
      </c>
      <c r="C85" s="8" t="str">
        <f aca="false">E85&amp;", "&amp;F85&amp;", "&amp;G85</f>
        <v>Elmers, Herm., Arbeiter</v>
      </c>
      <c r="D85" s="15" t="n">
        <v>32</v>
      </c>
      <c r="E85" s="8" t="s">
        <v>505</v>
      </c>
      <c r="F85" s="8" t="s">
        <v>86</v>
      </c>
      <c r="G85" s="8" t="s">
        <v>124</v>
      </c>
    </row>
    <row r="86" customFormat="false" ht="14.15" hidden="false" customHeight="true" outlineLevel="0" collapsed="false">
      <c r="A86" s="14" t="s">
        <v>416</v>
      </c>
      <c r="B86" s="8" t="str">
        <f aca="false">"An der Pfandstelle "&amp;D86</f>
        <v>An der Pfandstelle 34</v>
      </c>
      <c r="C86" s="8" t="str">
        <f aca="false">E86&amp;", "&amp;F86&amp;", "&amp;G86</f>
        <v>Frese, Herm., Wwe.</v>
      </c>
      <c r="D86" s="15" t="n">
        <v>34</v>
      </c>
      <c r="E86" s="8" t="s">
        <v>414</v>
      </c>
      <c r="F86" s="8" t="s">
        <v>86</v>
      </c>
      <c r="G86" s="8" t="s">
        <v>94</v>
      </c>
    </row>
    <row r="87" customFormat="false" ht="14.15" hidden="false" customHeight="true" outlineLevel="0" collapsed="false">
      <c r="A87" s="14" t="s">
        <v>421</v>
      </c>
      <c r="B87" s="8" t="str">
        <f aca="false">"An der Pfandstelle "&amp;D87</f>
        <v>An der Pfandstelle 38</v>
      </c>
      <c r="C87" s="8" t="str">
        <f aca="false">E87&amp;", "&amp;F87&amp;", "&amp;G87</f>
        <v>Konreder, Joh., Landmann</v>
      </c>
      <c r="D87" s="15" t="n">
        <v>38</v>
      </c>
      <c r="E87" s="8" t="s">
        <v>422</v>
      </c>
      <c r="F87" s="8" t="s">
        <v>79</v>
      </c>
      <c r="G87" s="8" t="s">
        <v>80</v>
      </c>
    </row>
    <row r="88" customFormat="false" ht="14.15" hidden="false" customHeight="true" outlineLevel="0" collapsed="false">
      <c r="A88" s="14" t="s">
        <v>591</v>
      </c>
      <c r="B88" s="8" t="str">
        <f aca="false">"An der Pfandstelle "&amp;D88</f>
        <v>An der Pfandstelle 39</v>
      </c>
      <c r="C88" s="8" t="str">
        <f aca="false">E88&amp;", "&amp;F88&amp;", "&amp;G88</f>
        <v>Koch, Hinr., Wwe.</v>
      </c>
      <c r="D88" s="15" t="n">
        <v>39</v>
      </c>
      <c r="E88" s="8" t="s">
        <v>590</v>
      </c>
      <c r="F88" s="8" t="s">
        <v>116</v>
      </c>
      <c r="G88" s="8" t="s">
        <v>94</v>
      </c>
    </row>
    <row r="89" customFormat="false" ht="14.15" hidden="false" customHeight="true" outlineLevel="0" collapsed="false">
      <c r="A89" s="14" t="s">
        <v>428</v>
      </c>
      <c r="B89" s="8" t="str">
        <f aca="false">"An der Pfandstelle "&amp;D89</f>
        <v>An der Pfandstelle 42</v>
      </c>
      <c r="C89" s="8" t="str">
        <f aca="false">E89&amp;", "&amp;F89&amp;", "&amp;G89</f>
        <v>Warnken, Herm., jun., Tischlermeister</v>
      </c>
      <c r="D89" s="15" t="n">
        <v>42</v>
      </c>
      <c r="E89" s="8" t="s">
        <v>426</v>
      </c>
      <c r="F89" s="8" t="s">
        <v>427</v>
      </c>
      <c r="G89" s="8" t="s">
        <v>978</v>
      </c>
    </row>
    <row r="90" customFormat="false" ht="14.15" hidden="false" customHeight="true" outlineLevel="0" collapsed="false">
      <c r="A90" s="14" t="s">
        <v>428</v>
      </c>
      <c r="B90" s="8" t="str">
        <f aca="false">"An der Pfandstelle "&amp;D90</f>
        <v>An der Pfandstelle 42</v>
      </c>
      <c r="C90" s="8" t="str">
        <f aca="false">E90&amp;", "&amp;F90&amp;", "&amp;G90</f>
        <v>Warnken, Herm., sen., Tischlermeister</v>
      </c>
      <c r="D90" s="15" t="n">
        <v>42</v>
      </c>
      <c r="E90" s="8" t="s">
        <v>426</v>
      </c>
      <c r="F90" s="8" t="s">
        <v>415</v>
      </c>
      <c r="G90" s="8" t="s">
        <v>978</v>
      </c>
    </row>
    <row r="91" customFormat="false" ht="14.15" hidden="false" customHeight="true" outlineLevel="0" collapsed="false">
      <c r="A91" s="14" t="s">
        <v>485</v>
      </c>
      <c r="B91" s="8" t="str">
        <f aca="false">"An der Pfandstelle "&amp;D91</f>
        <v>An der Pfandstelle 46</v>
      </c>
      <c r="C91" s="8" t="str">
        <f aca="false">E91&amp;", "&amp;F91&amp;", "&amp;G91</f>
        <v>Peters, Heinr., Wirt</v>
      </c>
      <c r="D91" s="15" t="n">
        <v>46</v>
      </c>
      <c r="E91" s="8" t="s">
        <v>482</v>
      </c>
      <c r="F91" s="8" t="s">
        <v>108</v>
      </c>
      <c r="G91" s="8" t="s">
        <v>484</v>
      </c>
    </row>
    <row r="92" customFormat="false" ht="14.15" hidden="false" customHeight="true" outlineLevel="0" collapsed="false">
      <c r="A92" s="14" t="s">
        <v>485</v>
      </c>
      <c r="B92" s="8" t="str">
        <f aca="false">"An der Pfandstelle "&amp;D92</f>
        <v>An der Pfandstelle 48</v>
      </c>
      <c r="C92" s="8" t="str">
        <f aca="false">E92&amp;", "&amp;F92&amp;", "&amp;G92</f>
        <v>Junge, Heinr., Arbeiter</v>
      </c>
      <c r="D92" s="15" t="n">
        <v>48</v>
      </c>
      <c r="E92" s="8" t="s">
        <v>1814</v>
      </c>
      <c r="F92" s="8" t="s">
        <v>108</v>
      </c>
      <c r="G92" s="8" t="s">
        <v>124</v>
      </c>
    </row>
    <row r="93" customFormat="false" ht="14.15" hidden="false" customHeight="true" outlineLevel="0" collapsed="false">
      <c r="A93" s="14" t="s">
        <v>1364</v>
      </c>
      <c r="B93" s="8" t="str">
        <f aca="false">"Auf der Schevemoorer Heide "&amp;D93</f>
        <v>Auf der Schevemoorer Heide 1</v>
      </c>
      <c r="C93" s="8" t="str">
        <f aca="false">E93&amp;", "&amp;F93&amp;", "&amp;G93</f>
        <v>Nahrmann, Lür, Landmann</v>
      </c>
      <c r="D93" s="15" t="n">
        <v>1</v>
      </c>
      <c r="E93" s="8" t="s">
        <v>1133</v>
      </c>
      <c r="F93" s="8" t="s">
        <v>464</v>
      </c>
      <c r="G93" s="8" t="s">
        <v>80</v>
      </c>
    </row>
    <row r="94" customFormat="false" ht="14.15" hidden="false" customHeight="true" outlineLevel="0" collapsed="false">
      <c r="A94" s="14" t="s">
        <v>1360</v>
      </c>
      <c r="B94" s="8" t="str">
        <f aca="false">"Auf der Schevemoorer Heide "&amp;D94</f>
        <v>Auf der Schevemoorer Heide 2</v>
      </c>
      <c r="C94" s="8" t="str">
        <f aca="false">E94&amp;", "&amp;F94&amp;", "&amp;G94</f>
        <v>Nahrmann, Lür, Landmann</v>
      </c>
      <c r="D94" s="15" t="n">
        <v>2</v>
      </c>
      <c r="E94" s="8" t="s">
        <v>1133</v>
      </c>
      <c r="F94" s="8" t="s">
        <v>464</v>
      </c>
      <c r="G94" s="8" t="s">
        <v>80</v>
      </c>
    </row>
    <row r="95" customFormat="false" ht="14.15" hidden="false" customHeight="true" outlineLevel="0" collapsed="false">
      <c r="A95" s="14" t="s">
        <v>1355</v>
      </c>
      <c r="B95" s="8" t="str">
        <f aca="false">"Auf der Schevemoorer Heide "&amp;D95</f>
        <v>Auf der Schevemoorer Heide 3</v>
      </c>
      <c r="C95" s="8" t="str">
        <f aca="false">E95&amp;", "&amp;F95&amp;", "&amp;G95</f>
        <v>Schuhmacher, Hinr., Landmann</v>
      </c>
      <c r="D95" s="15" t="n">
        <v>3</v>
      </c>
      <c r="E95" s="8" t="s">
        <v>1057</v>
      </c>
      <c r="F95" s="8" t="s">
        <v>116</v>
      </c>
      <c r="G95" s="8" t="s">
        <v>80</v>
      </c>
    </row>
    <row r="96" customFormat="false" ht="14.15" hidden="false" customHeight="true" outlineLevel="0" collapsed="false">
      <c r="A96" s="14" t="s">
        <v>1351</v>
      </c>
      <c r="B96" s="8" t="str">
        <f aca="false">"Auf der Schevemoorer Heide "&amp;D96</f>
        <v>Auf der Schevemoorer Heide 4</v>
      </c>
      <c r="C96" s="8" t="str">
        <f aca="false">E96&amp;", "&amp;F96&amp;", "&amp;G96</f>
        <v>Bührmann, Christ., Arbeiter</v>
      </c>
      <c r="D96" s="15" t="n">
        <v>4</v>
      </c>
      <c r="E96" s="8" t="s">
        <v>1350</v>
      </c>
      <c r="F96" s="8" t="s">
        <v>350</v>
      </c>
      <c r="G96" s="8" t="s">
        <v>124</v>
      </c>
    </row>
    <row r="97" customFormat="false" ht="14.15" hidden="false" customHeight="true" outlineLevel="0" collapsed="false">
      <c r="A97" s="14" t="s">
        <v>1346</v>
      </c>
      <c r="B97" s="8" t="str">
        <f aca="false">"Auf der Schevemoorer Heide "&amp;D97</f>
        <v>Auf der Schevemoorer Heide 5</v>
      </c>
      <c r="C97" s="8" t="str">
        <f aca="false">E97&amp;", "&amp;F97&amp;", "&amp;G97</f>
        <v>Lindemann, Wilh., Arbeiter</v>
      </c>
      <c r="D97" s="15" t="n">
        <v>5</v>
      </c>
      <c r="E97" s="8" t="s">
        <v>381</v>
      </c>
      <c r="F97" s="8" t="s">
        <v>254</v>
      </c>
      <c r="G97" s="8" t="s">
        <v>124</v>
      </c>
    </row>
    <row r="98" customFormat="false" ht="14.15" hidden="false" customHeight="true" outlineLevel="0" collapsed="false">
      <c r="A98" s="14" t="s">
        <v>1344</v>
      </c>
      <c r="B98" s="8" t="str">
        <f aca="false">"Auf der Schevemoorer Heide "&amp;D98</f>
        <v>Auf der Schevemoorer Heide 6</v>
      </c>
      <c r="C98" s="8" t="str">
        <f aca="false">E98&amp;", "&amp;F98&amp;", "&amp;G98</f>
        <v>Nahrmann, Diedr., Arbeiter</v>
      </c>
      <c r="D98" s="15" t="n">
        <v>6</v>
      </c>
      <c r="E98" s="8" t="s">
        <v>1133</v>
      </c>
      <c r="F98" s="8" t="s">
        <v>123</v>
      </c>
      <c r="G98" s="8" t="s">
        <v>124</v>
      </c>
    </row>
    <row r="99" customFormat="false" ht="14.15" hidden="false" customHeight="true" outlineLevel="0" collapsed="false">
      <c r="A99" s="14" t="s">
        <v>1340</v>
      </c>
      <c r="B99" s="8" t="str">
        <f aca="false">"Auf der Schevemoorer Heide "&amp;D99</f>
        <v>Auf der Schevemoorer Heide 7</v>
      </c>
      <c r="C99" s="8" t="str">
        <f aca="false">E99&amp;", "&amp;F99&amp;", "&amp;G99</f>
        <v>Detleff, Georg, Landmann</v>
      </c>
      <c r="D99" s="15" t="n">
        <v>7</v>
      </c>
      <c r="E99" s="8" t="s">
        <v>1339</v>
      </c>
      <c r="F99" s="8" t="s">
        <v>218</v>
      </c>
      <c r="G99" s="8" t="s">
        <v>80</v>
      </c>
    </row>
    <row r="100" customFormat="false" ht="14.15" hidden="false" customHeight="true" outlineLevel="0" collapsed="false">
      <c r="A100" s="16" t="s">
        <v>1335</v>
      </c>
      <c r="B100" s="8" t="str">
        <f aca="false">"Auf der Schevemoorer Heide "&amp;D100</f>
        <v>Auf der Schevemoorer Heide 8</v>
      </c>
      <c r="C100" s="8" t="str">
        <f aca="false">E100&amp;", "&amp;F100&amp;", "&amp;G100</f>
        <v>Roschen, Hinr., Arbeiter</v>
      </c>
      <c r="D100" s="15" t="n">
        <v>8</v>
      </c>
      <c r="E100" s="8" t="s">
        <v>1334</v>
      </c>
      <c r="F100" s="8" t="s">
        <v>116</v>
      </c>
      <c r="G100" s="8" t="s">
        <v>124</v>
      </c>
    </row>
    <row r="101" customFormat="false" ht="14.15" hidden="false" customHeight="true" outlineLevel="0" collapsed="false">
      <c r="A101" s="16" t="s">
        <v>1326</v>
      </c>
      <c r="B101" s="8" t="str">
        <f aca="false">"Auf der Schevemoorer Heide "&amp;D101</f>
        <v>Auf der Schevemoorer Heide 11</v>
      </c>
      <c r="C101" s="8" t="str">
        <f aca="false">E101&amp;", "&amp;F101&amp;", "&amp;G101</f>
        <v>Denker, Herm., Arbeiter</v>
      </c>
      <c r="D101" s="15" t="n">
        <v>11</v>
      </c>
      <c r="E101" s="8" t="s">
        <v>1325</v>
      </c>
      <c r="F101" s="8" t="s">
        <v>86</v>
      </c>
      <c r="G101" s="8" t="s">
        <v>124</v>
      </c>
    </row>
    <row r="102" customFormat="false" ht="14.15" hidden="false" customHeight="true" outlineLevel="0" collapsed="false">
      <c r="A102" s="16" t="s">
        <v>1330</v>
      </c>
      <c r="B102" s="8" t="str">
        <f aca="false">"Auf der Schevemoorer Heide "&amp;D102</f>
        <v>Auf der Schevemoorer Heide 12</v>
      </c>
      <c r="C102" s="8" t="str">
        <f aca="false">E102&amp;", "&amp;F102&amp;", "&amp;G102</f>
        <v>Schlichting, Heinr., Landmann</v>
      </c>
      <c r="D102" s="15" t="n">
        <v>12</v>
      </c>
      <c r="E102" s="8" t="s">
        <v>1329</v>
      </c>
      <c r="F102" s="8" t="s">
        <v>108</v>
      </c>
      <c r="G102" s="8" t="s">
        <v>80</v>
      </c>
    </row>
    <row r="103" customFormat="false" ht="14.15" hidden="false" customHeight="true" outlineLevel="0" collapsed="false">
      <c r="A103" s="16" t="s">
        <v>1263</v>
      </c>
      <c r="B103" s="8" t="str">
        <f aca="false">"Auf der Schevemoorer Heide "&amp;D103</f>
        <v>Auf der Schevemoorer Heide 19</v>
      </c>
      <c r="C103" s="8" t="str">
        <f aca="false">E103&amp;", "&amp;F103&amp;", "&amp;G103</f>
        <v>Discher, Friedr., Arbeiter</v>
      </c>
      <c r="D103" s="15" t="n">
        <v>19</v>
      </c>
      <c r="E103" s="8" t="s">
        <v>1262</v>
      </c>
      <c r="F103" s="8" t="s">
        <v>365</v>
      </c>
      <c r="G103" s="8" t="s">
        <v>124</v>
      </c>
    </row>
    <row r="104" customFormat="false" ht="14.15" hidden="false" customHeight="true" outlineLevel="0" collapsed="false">
      <c r="A104" s="14" t="s">
        <v>1266</v>
      </c>
      <c r="B104" s="8" t="str">
        <f aca="false">"Auf der Schevemoorer Heide "&amp;D104</f>
        <v>Auf der Schevemoorer Heide 20</v>
      </c>
      <c r="C104" s="8" t="str">
        <f aca="false">E104&amp;", "&amp;F104&amp;", "&amp;G104</f>
        <v>Wendt, Joh., Wwe.</v>
      </c>
      <c r="D104" s="15" t="n">
        <v>20</v>
      </c>
      <c r="E104" s="8" t="s">
        <v>739</v>
      </c>
      <c r="F104" s="8" t="s">
        <v>79</v>
      </c>
      <c r="G104" s="8" t="s">
        <v>94</v>
      </c>
    </row>
    <row r="105" customFormat="false" ht="14.15" hidden="false" customHeight="true" outlineLevel="0" collapsed="false">
      <c r="A105" s="14" t="s">
        <v>1258</v>
      </c>
      <c r="B105" s="8" t="str">
        <f aca="false">"Auf der Schevemoorer Heide "&amp;D105</f>
        <v>Auf der Schevemoorer Heide 21</v>
      </c>
      <c r="C105" s="8" t="str">
        <f aca="false">E105&amp;", "&amp;F105&amp;", "&amp;G105</f>
        <v>Hamann, Karl, Arbeiter</v>
      </c>
      <c r="D105" s="15" t="n">
        <v>21</v>
      </c>
      <c r="E105" s="8" t="s">
        <v>1815</v>
      </c>
      <c r="F105" s="8" t="s">
        <v>138</v>
      </c>
      <c r="G105" s="8" t="s">
        <v>124</v>
      </c>
    </row>
    <row r="106" customFormat="false" ht="14.15" hidden="false" customHeight="true" outlineLevel="0" collapsed="false">
      <c r="A106" s="14" t="s">
        <v>1253</v>
      </c>
      <c r="B106" s="8" t="str">
        <f aca="false">"Auf der Schevemoorer Heide "&amp;D106</f>
        <v>Auf der Schevemoorer Heide 22</v>
      </c>
      <c r="C106" s="8" t="str">
        <f aca="false">E106&amp;", "&amp;F106&amp;", "&amp;G106</f>
        <v>Kruse, Engelbert, Landmann</v>
      </c>
      <c r="D106" s="15" t="n">
        <v>22</v>
      </c>
      <c r="E106" s="8" t="s">
        <v>657</v>
      </c>
      <c r="F106" s="8" t="s">
        <v>740</v>
      </c>
      <c r="G106" s="8" t="s">
        <v>80</v>
      </c>
    </row>
    <row r="107" customFormat="false" ht="14.15" hidden="false" customHeight="true" outlineLevel="0" collapsed="false">
      <c r="A107" s="14" t="s">
        <v>1253</v>
      </c>
      <c r="B107" s="8" t="str">
        <f aca="false">"Auf der Schevemoorer Heide "&amp;D107</f>
        <v>Auf der Schevemoorer Heide 23</v>
      </c>
      <c r="C107" s="8" t="str">
        <f aca="false">E107&amp;", "&amp;F107&amp;", "&amp;G107</f>
        <v>Kruse, Engelbert, Landmann</v>
      </c>
      <c r="D107" s="15" t="n">
        <v>23</v>
      </c>
      <c r="E107" s="8" t="s">
        <v>657</v>
      </c>
      <c r="F107" s="8" t="s">
        <v>740</v>
      </c>
      <c r="G107" s="8" t="s">
        <v>80</v>
      </c>
    </row>
    <row r="108" customFormat="false" ht="14.15" hidden="false" customHeight="true" outlineLevel="0" collapsed="false">
      <c r="A108" s="14" t="s">
        <v>247</v>
      </c>
      <c r="B108" s="8" t="str">
        <f aca="false">"Ellener Dorfstraße "&amp;D108</f>
        <v>Ellener Dorfstraße 1</v>
      </c>
      <c r="C108" s="8" t="str">
        <f aca="false">E108&amp;", "&amp;F108&amp;", "&amp;G108</f>
        <v>Müller, Karl, Krankenpfleger</v>
      </c>
      <c r="D108" s="15" t="n">
        <v>1</v>
      </c>
      <c r="E108" s="8" t="s">
        <v>162</v>
      </c>
      <c r="F108" s="8" t="s">
        <v>138</v>
      </c>
      <c r="G108" s="8" t="s">
        <v>251</v>
      </c>
    </row>
    <row r="109" customFormat="false" ht="14.15" hidden="false" customHeight="true" outlineLevel="0" collapsed="false">
      <c r="A109" s="14" t="s">
        <v>247</v>
      </c>
      <c r="B109" s="8" t="str">
        <f aca="false">"Ellener Dorfstraße "&amp;D109</f>
        <v>Ellener Dorfstraße 1</v>
      </c>
      <c r="C109" s="8" t="str">
        <f aca="false">E109&amp;", "&amp;F109&amp;", "&amp;G109</f>
        <v>Plagemann, Wilh., Krankenpfleger</v>
      </c>
      <c r="D109" s="15" t="n">
        <v>1</v>
      </c>
      <c r="E109" s="8" t="s">
        <v>253</v>
      </c>
      <c r="F109" s="8" t="s">
        <v>254</v>
      </c>
      <c r="G109" s="8" t="s">
        <v>251</v>
      </c>
    </row>
    <row r="110" customFormat="false" ht="14.15" hidden="false" customHeight="true" outlineLevel="0" collapsed="false">
      <c r="A110" s="14" t="s">
        <v>247</v>
      </c>
      <c r="B110" s="8" t="str">
        <f aca="false">"Ellener Dorfstraße "&amp;D110</f>
        <v>Ellener Dorfstraße 3</v>
      </c>
      <c r="C110" s="8" t="str">
        <f aca="false">E110&amp;", "&amp;F110&amp;", "&amp;G110</f>
        <v>Hartung, Herm., Krankenpfleger</v>
      </c>
      <c r="D110" s="15" t="n">
        <v>3</v>
      </c>
      <c r="E110" s="8" t="s">
        <v>258</v>
      </c>
      <c r="F110" s="8" t="s">
        <v>86</v>
      </c>
      <c r="G110" s="8" t="s">
        <v>251</v>
      </c>
    </row>
    <row r="111" customFormat="false" ht="14.15" hidden="false" customHeight="true" outlineLevel="0" collapsed="false">
      <c r="B111" s="14" t="s">
        <v>1816</v>
      </c>
      <c r="C111" s="8" t="str">
        <f aca="false">G111&amp;" des "&amp;H111&amp;"s "</f>
        <v>Pflegerin des St. Jürgen Asyls </v>
      </c>
      <c r="D111" s="15" t="n">
        <v>5</v>
      </c>
      <c r="E111" s="8" t="s">
        <v>1817</v>
      </c>
      <c r="G111" s="8" t="s">
        <v>1818</v>
      </c>
      <c r="H111" s="8" t="s">
        <v>246</v>
      </c>
    </row>
    <row r="112" customFormat="false" ht="14.15" hidden="false" customHeight="true" outlineLevel="0" collapsed="false">
      <c r="B112" s="14" t="s">
        <v>1819</v>
      </c>
      <c r="C112" s="8" t="str">
        <f aca="false">G112&amp;" des "&amp;H112&amp;"s "</f>
        <v>Pflegerin des St. Jürgen Asyls </v>
      </c>
      <c r="D112" s="15" t="n">
        <v>7</v>
      </c>
      <c r="E112" s="8" t="s">
        <v>1817</v>
      </c>
      <c r="G112" s="8" t="s">
        <v>1818</v>
      </c>
      <c r="H112" s="8" t="s">
        <v>246</v>
      </c>
    </row>
    <row r="113" customFormat="false" ht="14.15" hidden="false" customHeight="true" outlineLevel="0" collapsed="false">
      <c r="A113" s="14" t="s">
        <v>247</v>
      </c>
      <c r="B113" s="8" t="str">
        <f aca="false">"Ellener Dorfstraße "&amp;D113</f>
        <v>Ellener Dorfstraße 9</v>
      </c>
      <c r="C113" s="8" t="str">
        <f aca="false">E113&amp;", "&amp;F113&amp;", "&amp;G113</f>
        <v>Bargmann, Joh., Bote</v>
      </c>
      <c r="D113" s="15" t="n">
        <v>9</v>
      </c>
      <c r="E113" s="8" t="s">
        <v>263</v>
      </c>
      <c r="F113" s="8" t="s">
        <v>79</v>
      </c>
      <c r="G113" s="8" t="s">
        <v>264</v>
      </c>
    </row>
    <row r="114" customFormat="false" ht="14.15" hidden="false" customHeight="true" outlineLevel="0" collapsed="false">
      <c r="A114" s="14" t="s">
        <v>247</v>
      </c>
      <c r="B114" s="8" t="str">
        <f aca="false">"Ellener Dorfstraße "&amp;D114</f>
        <v>Ellener Dorfstraße 9</v>
      </c>
      <c r="C114" s="8" t="str">
        <f aca="false">E114&amp;", "&amp;F114&amp;", "&amp;G114</f>
        <v>Bolte, Richard, Dr., Oberarzt</v>
      </c>
      <c r="D114" s="15" t="n">
        <v>9</v>
      </c>
      <c r="E114" s="8" t="s">
        <v>266</v>
      </c>
      <c r="F114" s="8" t="s">
        <v>267</v>
      </c>
      <c r="G114" s="8" t="s">
        <v>268</v>
      </c>
    </row>
    <row r="115" customFormat="false" ht="14.15" hidden="false" customHeight="true" outlineLevel="0" collapsed="false">
      <c r="A115" s="14" t="s">
        <v>247</v>
      </c>
      <c r="B115" s="8" t="str">
        <f aca="false">"Ellener Dorfstraße "&amp;D115</f>
        <v>Ellener Dorfstraße 9</v>
      </c>
      <c r="C115" s="8" t="str">
        <f aca="false">E115&amp;", "&amp;F115&amp;", "&amp;G115</f>
        <v>Köster, Wilh., Pförtner</v>
      </c>
      <c r="D115" s="15" t="n">
        <v>9</v>
      </c>
      <c r="E115" s="8" t="s">
        <v>269</v>
      </c>
      <c r="F115" s="8" t="s">
        <v>254</v>
      </c>
      <c r="G115" s="8" t="s">
        <v>270</v>
      </c>
    </row>
    <row r="116" customFormat="false" ht="14.15" hidden="false" customHeight="true" outlineLevel="0" collapsed="false">
      <c r="A116" s="14" t="s">
        <v>247</v>
      </c>
      <c r="B116" s="8" t="str">
        <f aca="false">"Ellener Dorfstraße "&amp;D116</f>
        <v>Ellener Dorfstraße 9</v>
      </c>
      <c r="C116" s="8" t="str">
        <f aca="false">E116&amp;", "&amp;F116&amp;", "&amp;G116</f>
        <v>Lehmann, Leopold, Verwalter</v>
      </c>
      <c r="D116" s="15" t="n">
        <v>9</v>
      </c>
      <c r="E116" s="8" t="s">
        <v>271</v>
      </c>
      <c r="F116" s="8" t="s">
        <v>272</v>
      </c>
      <c r="G116" s="8" t="s">
        <v>273</v>
      </c>
    </row>
    <row r="117" customFormat="false" ht="14.15" hidden="false" customHeight="true" outlineLevel="0" collapsed="false">
      <c r="A117" s="14" t="s">
        <v>247</v>
      </c>
      <c r="B117" s="8" t="str">
        <f aca="false">"Ellener Dorfstraße "&amp;D117</f>
        <v>Ellener Dorfstraße 11</v>
      </c>
      <c r="C117" s="8" t="str">
        <f aca="false">E117&amp;", "&amp;F117&amp;", "&amp;G117</f>
        <v>Baule, Diedr., Oberpfleger</v>
      </c>
      <c r="D117" s="15" t="n">
        <v>11</v>
      </c>
      <c r="E117" s="8" t="s">
        <v>276</v>
      </c>
      <c r="F117" s="8" t="s">
        <v>123</v>
      </c>
      <c r="G117" s="8" t="s">
        <v>277</v>
      </c>
      <c r="H117" s="8" t="s">
        <v>246</v>
      </c>
    </row>
    <row r="118" customFormat="false" ht="14.15" hidden="false" customHeight="true" outlineLevel="0" collapsed="false">
      <c r="A118" s="14" t="s">
        <v>247</v>
      </c>
      <c r="B118" s="8" t="str">
        <f aca="false">"Ellener Dorfstraße "&amp;D118</f>
        <v>Ellener Dorfstraße 11</v>
      </c>
      <c r="C118" s="8" t="str">
        <f aca="false">E118&amp;", "&amp;F118&amp;", "&amp;G118&amp;", "&amp;H118</f>
        <v>Delbrück, Anton, Dr., Direktor, St. Jürgen Asyl</v>
      </c>
      <c r="D118" s="15" t="n">
        <v>11</v>
      </c>
      <c r="E118" s="8" t="s">
        <v>279</v>
      </c>
      <c r="F118" s="8" t="s">
        <v>280</v>
      </c>
      <c r="G118" s="8" t="s">
        <v>281</v>
      </c>
      <c r="H118" s="8" t="s">
        <v>246</v>
      </c>
    </row>
    <row r="119" customFormat="false" ht="14.15" hidden="false" customHeight="true" outlineLevel="0" collapsed="false">
      <c r="A119" s="14" t="s">
        <v>247</v>
      </c>
      <c r="B119" s="8" t="str">
        <f aca="false">"Ellener Dorfstraße "&amp;D119</f>
        <v>Ellener Dorfstraße 11</v>
      </c>
      <c r="C119" s="8" t="str">
        <f aca="false">E119&amp;", "&amp;F119&amp;", "&amp;G119</f>
        <v>Hesse, Ernst, Krankenpfleger</v>
      </c>
      <c r="D119" s="15" t="n">
        <v>11</v>
      </c>
      <c r="E119" s="8" t="s">
        <v>282</v>
      </c>
      <c r="F119" s="8" t="s">
        <v>283</v>
      </c>
      <c r="G119" s="8" t="s">
        <v>251</v>
      </c>
      <c r="H119" s="8" t="s">
        <v>246</v>
      </c>
    </row>
    <row r="120" customFormat="false" ht="14.15" hidden="false" customHeight="true" outlineLevel="0" collapsed="false">
      <c r="A120" s="14" t="s">
        <v>247</v>
      </c>
      <c r="B120" s="8" t="str">
        <f aca="false">"Ellener Dorfstraße "&amp;D120</f>
        <v>Ellener Dorfstraße 11</v>
      </c>
      <c r="C120" s="8" t="str">
        <f aca="false">E120&amp;", "&amp;F120&amp;", "&amp;G120</f>
        <v>Knack, Joh., Krankenpfleger</v>
      </c>
      <c r="D120" s="15" t="n">
        <v>11</v>
      </c>
      <c r="E120" s="8" t="s">
        <v>284</v>
      </c>
      <c r="F120" s="8" t="s">
        <v>79</v>
      </c>
      <c r="G120" s="8" t="s">
        <v>251</v>
      </c>
      <c r="H120" s="8" t="s">
        <v>246</v>
      </c>
    </row>
    <row r="121" customFormat="false" ht="14.15" hidden="false" customHeight="true" outlineLevel="0" collapsed="false">
      <c r="A121" s="14" t="s">
        <v>247</v>
      </c>
      <c r="B121" s="8" t="str">
        <f aca="false">"Ellener Dorfstraße "&amp;D121</f>
        <v>Ellener Dorfstraße 11</v>
      </c>
      <c r="C121" s="8" t="str">
        <f aca="false">E121&amp;", "&amp;F121&amp;", "&amp;G121</f>
        <v>Lemmermann, Joh., Buchhalter</v>
      </c>
      <c r="D121" s="15" t="n">
        <v>11</v>
      </c>
      <c r="E121" s="8" t="s">
        <v>285</v>
      </c>
      <c r="F121" s="8" t="s">
        <v>79</v>
      </c>
      <c r="G121" s="8" t="s">
        <v>286</v>
      </c>
      <c r="H121" s="8" t="s">
        <v>246</v>
      </c>
    </row>
    <row r="122" customFormat="false" ht="14.15" hidden="false" customHeight="true" outlineLevel="0" collapsed="false">
      <c r="A122" s="14" t="s">
        <v>247</v>
      </c>
      <c r="B122" s="8" t="str">
        <f aca="false">"Ellener Dorfstraße "&amp;D122</f>
        <v>Ellener Dorfstraße 11</v>
      </c>
      <c r="C122" s="8" t="str">
        <f aca="false">E122&amp;", "&amp;F122&amp;", "&amp;G122</f>
        <v>Nickel, Albert, Oberpfleger</v>
      </c>
      <c r="D122" s="15" t="n">
        <v>11</v>
      </c>
      <c r="E122" s="8" t="s">
        <v>287</v>
      </c>
      <c r="F122" s="8" t="s">
        <v>288</v>
      </c>
      <c r="G122" s="8" t="s">
        <v>277</v>
      </c>
      <c r="H122" s="8" t="s">
        <v>246</v>
      </c>
    </row>
    <row r="123" customFormat="false" ht="14.15" hidden="false" customHeight="true" outlineLevel="0" collapsed="false">
      <c r="A123" s="14" t="s">
        <v>247</v>
      </c>
      <c r="B123" s="8" t="str">
        <f aca="false">"Ellener Dorfstraße "&amp;D123</f>
        <v>Ellener Dorfstraße 11</v>
      </c>
      <c r="C123" s="8" t="str">
        <f aca="false">E123&amp;", "&amp;F123&amp;", "&amp;G123</f>
        <v>Schmidt, Georg, Maschinist</v>
      </c>
      <c r="D123" s="15" t="n">
        <v>11</v>
      </c>
      <c r="E123" s="8" t="s">
        <v>289</v>
      </c>
      <c r="F123" s="8" t="s">
        <v>218</v>
      </c>
      <c r="G123" s="8" t="s">
        <v>290</v>
      </c>
      <c r="H123" s="8" t="s">
        <v>246</v>
      </c>
    </row>
    <row r="124" customFormat="false" ht="14.15" hidden="false" customHeight="true" outlineLevel="0" collapsed="false">
      <c r="A124" s="14" t="s">
        <v>247</v>
      </c>
      <c r="B124" s="8" t="str">
        <f aca="false">"Ellener Dorfstraße "&amp;D124</f>
        <v>Ellener Dorfstraße 11</v>
      </c>
      <c r="C124" s="8" t="str">
        <f aca="false">E124&amp;", "&amp;F124&amp;", "&amp;G124</f>
        <v>Schröder, Aug., Hofmeier</v>
      </c>
      <c r="D124" s="15" t="n">
        <v>11</v>
      </c>
      <c r="E124" s="8" t="s">
        <v>244</v>
      </c>
      <c r="F124" s="8" t="s">
        <v>93</v>
      </c>
      <c r="G124" s="8" t="s">
        <v>245</v>
      </c>
      <c r="H124" s="8" t="s">
        <v>246</v>
      </c>
    </row>
    <row r="125" customFormat="false" ht="14.15" hidden="false" customHeight="true" outlineLevel="0" collapsed="false">
      <c r="A125" s="16" t="s">
        <v>219</v>
      </c>
      <c r="B125" s="8" t="str">
        <f aca="false">"Ellener Dorfstraße "&amp;D125</f>
        <v>Ellener Dorfstraße 12</v>
      </c>
      <c r="C125" s="8" t="str">
        <f aca="false">E125&amp;", "&amp;F125&amp;", "&amp;G125</f>
        <v>Paulikat, Georg, Landmann</v>
      </c>
      <c r="D125" s="15" t="n">
        <v>12</v>
      </c>
      <c r="E125" s="8" t="s">
        <v>217</v>
      </c>
      <c r="F125" s="8" t="s">
        <v>218</v>
      </c>
      <c r="G125" s="8" t="s">
        <v>80</v>
      </c>
    </row>
    <row r="126" customFormat="false" ht="14.15" hidden="false" customHeight="true" outlineLevel="0" collapsed="false">
      <c r="A126" s="14" t="s">
        <v>225</v>
      </c>
      <c r="B126" s="8" t="str">
        <f aca="false">"Ellener Dorfstraße "&amp;D126</f>
        <v>Ellener Dorfstraße 16</v>
      </c>
      <c r="C126" s="8" t="str">
        <f aca="false">E126&amp;", "&amp;F126&amp;", "&amp;G126</f>
        <v>Tietjen, Dan., Landmann</v>
      </c>
      <c r="D126" s="15" t="n">
        <v>16</v>
      </c>
      <c r="E126" s="8" t="s">
        <v>223</v>
      </c>
      <c r="F126" s="8" t="s">
        <v>1812</v>
      </c>
      <c r="G126" s="8" t="s">
        <v>80</v>
      </c>
    </row>
    <row r="127" customFormat="false" ht="14.15" hidden="false" customHeight="true" outlineLevel="0" collapsed="false">
      <c r="A127" s="14" t="s">
        <v>225</v>
      </c>
      <c r="B127" s="8" t="str">
        <f aca="false">"Ellener Dorfstraße "&amp;D127</f>
        <v>Ellener Dorfstraße 16</v>
      </c>
      <c r="C127" s="8" t="str">
        <f aca="false">E127&amp;", "&amp;F127&amp;", "&amp;G127</f>
        <v>Tietjen, H. D., Wwe.</v>
      </c>
      <c r="D127" s="15" t="n">
        <v>16</v>
      </c>
      <c r="E127" s="8" t="s">
        <v>223</v>
      </c>
      <c r="F127" s="8" t="s">
        <v>1820</v>
      </c>
      <c r="G127" s="8" t="s">
        <v>94</v>
      </c>
    </row>
    <row r="128" customFormat="false" ht="14.15" hidden="false" customHeight="true" outlineLevel="0" collapsed="false">
      <c r="A128" s="14" t="s">
        <v>240</v>
      </c>
      <c r="B128" s="8" t="str">
        <f aca="false">"Ellener Dorfstraße "&amp;D128</f>
        <v>Ellener Dorfstraße 21</v>
      </c>
      <c r="C128" s="8" t="str">
        <f aca="false">E128&amp;", "&amp;F128&amp;", "&amp;G128</f>
        <v>Tietjen, Herm., Landmann</v>
      </c>
      <c r="D128" s="15" t="n">
        <v>21</v>
      </c>
      <c r="E128" s="8" t="s">
        <v>223</v>
      </c>
      <c r="F128" s="8" t="s">
        <v>86</v>
      </c>
      <c r="G128" s="8" t="s">
        <v>80</v>
      </c>
    </row>
    <row r="129" customFormat="false" ht="14.15" hidden="false" customHeight="true" outlineLevel="0" collapsed="false">
      <c r="A129" s="14" t="s">
        <v>324</v>
      </c>
      <c r="B129" s="8" t="str">
        <f aca="false">"Ellener Dorfstraße "&amp;D129</f>
        <v>Ellener Dorfstraße 24</v>
      </c>
      <c r="C129" s="8" t="str">
        <f aca="false">E129&amp;", "&amp;F129&amp;", "&amp;G129</f>
        <v>Gröne, Herm., Arbeiter</v>
      </c>
      <c r="D129" s="15" t="n">
        <v>24</v>
      </c>
      <c r="E129" s="8" t="s">
        <v>323</v>
      </c>
      <c r="F129" s="8" t="s">
        <v>86</v>
      </c>
      <c r="G129" s="8" t="s">
        <v>124</v>
      </c>
    </row>
    <row r="130" customFormat="false" ht="14.15" hidden="false" customHeight="true" outlineLevel="0" collapsed="false">
      <c r="A130" s="14" t="s">
        <v>330</v>
      </c>
      <c r="B130" s="8" t="str">
        <f aca="false">"Ellener Dorfstraße "&amp;D130</f>
        <v>Ellener Dorfstraße 25</v>
      </c>
      <c r="C130" s="8" t="str">
        <f aca="false">E130&amp;", "&amp;F130&amp;", "&amp;G130</f>
        <v>Martens, Joh., Arbeiter</v>
      </c>
      <c r="D130" s="15" t="n">
        <v>25</v>
      </c>
      <c r="E130" s="8" t="s">
        <v>331</v>
      </c>
      <c r="F130" s="8" t="s">
        <v>79</v>
      </c>
      <c r="G130" s="8" t="s">
        <v>124</v>
      </c>
    </row>
    <row r="131" customFormat="false" ht="14.15" hidden="false" customHeight="true" outlineLevel="0" collapsed="false">
      <c r="A131" s="14" t="s">
        <v>336</v>
      </c>
      <c r="B131" s="8" t="str">
        <f aca="false">"Ellener Dorfstraße "&amp;D131</f>
        <v>Ellener Dorfstraße 30</v>
      </c>
      <c r="C131" s="8" t="str">
        <f aca="false">E131&amp;", "&amp;F131&amp;", "&amp;G131</f>
        <v>Rathkamp, Hinr., Privatmann</v>
      </c>
      <c r="D131" s="15" t="n">
        <v>30</v>
      </c>
      <c r="E131" s="8" t="s">
        <v>1821</v>
      </c>
      <c r="F131" s="8" t="s">
        <v>116</v>
      </c>
      <c r="G131" s="8" t="s">
        <v>1822</v>
      </c>
    </row>
    <row r="132" customFormat="false" ht="14.15" hidden="false" customHeight="true" outlineLevel="0" collapsed="false">
      <c r="A132" s="14" t="s">
        <v>346</v>
      </c>
      <c r="B132" s="8" t="str">
        <f aca="false">"Ellener Dorfstraße "&amp;D132</f>
        <v>Ellener Dorfstraße 38</v>
      </c>
      <c r="C132" s="8" t="str">
        <f aca="false">E132&amp;", "&amp;F132&amp;", "&amp;G132</f>
        <v>Gröne, Joh., Arbeiter</v>
      </c>
      <c r="D132" s="15" t="n">
        <v>38</v>
      </c>
      <c r="E132" s="8" t="s">
        <v>323</v>
      </c>
      <c r="F132" s="8" t="s">
        <v>79</v>
      </c>
      <c r="G132" s="8" t="s">
        <v>124</v>
      </c>
    </row>
    <row r="133" customFormat="false" ht="14.15" hidden="false" customHeight="true" outlineLevel="0" collapsed="false">
      <c r="A133" s="14" t="s">
        <v>352</v>
      </c>
      <c r="B133" s="8" t="str">
        <f aca="false">"Ellener Dorfstraße "&amp;D133</f>
        <v>Ellener Dorfstraße 40</v>
      </c>
      <c r="C133" s="8" t="str">
        <f aca="false">E133&amp;", "&amp;F133&amp;", "&amp;G133</f>
        <v>Meier, Christ., Tischler</v>
      </c>
      <c r="D133" s="15" t="n">
        <v>40</v>
      </c>
      <c r="E133" s="8" t="s">
        <v>207</v>
      </c>
      <c r="F133" s="8" t="s">
        <v>350</v>
      </c>
      <c r="G133" s="8" t="s">
        <v>351</v>
      </c>
    </row>
    <row r="134" customFormat="false" ht="14.15" hidden="false" customHeight="true" outlineLevel="0" collapsed="false">
      <c r="A134" s="14" t="s">
        <v>342</v>
      </c>
      <c r="B134" s="8" t="str">
        <f aca="false">"Ellener Dorfstraße "&amp;D134</f>
        <v>Ellener Dorfstraße 47</v>
      </c>
      <c r="C134" s="8" t="str">
        <f aca="false">E134&amp;", "&amp;F134&amp;", "&amp;G134</f>
        <v>Asendorf, Hinr., Landmann</v>
      </c>
      <c r="D134" s="15" t="n">
        <v>47</v>
      </c>
      <c r="E134" s="8" t="s">
        <v>340</v>
      </c>
      <c r="F134" s="8" t="s">
        <v>116</v>
      </c>
      <c r="G134" s="8" t="s">
        <v>80</v>
      </c>
    </row>
    <row r="135" customFormat="false" ht="14.15" hidden="false" customHeight="true" outlineLevel="0" collapsed="false">
      <c r="A135" s="14" t="s">
        <v>610</v>
      </c>
      <c r="B135" s="8" t="str">
        <f aca="false">"Ellenerbrokstraße "&amp;D135</f>
        <v>Ellenerbrokstraße 1</v>
      </c>
      <c r="C135" s="8" t="str">
        <f aca="false">E135&amp;", "&amp;F135&amp;", "&amp;G135</f>
        <v>Lindemann, Joh., Arbeiter</v>
      </c>
      <c r="D135" s="15" t="n">
        <v>1</v>
      </c>
      <c r="E135" s="8" t="s">
        <v>381</v>
      </c>
      <c r="F135" s="8" t="s">
        <v>79</v>
      </c>
      <c r="G135" s="8" t="s">
        <v>124</v>
      </c>
    </row>
    <row r="136" customFormat="false" ht="14.15" hidden="false" customHeight="true" outlineLevel="0" collapsed="false">
      <c r="A136" s="14" t="s">
        <v>600</v>
      </c>
      <c r="B136" s="8" t="str">
        <f aca="false">"Ellenerbrokstraße "&amp;D136</f>
        <v>Ellenerbrokstraße 2</v>
      </c>
      <c r="C136" s="8" t="str">
        <f aca="false">E136&amp;", "&amp;F136&amp;", "&amp;G136</f>
        <v>Graffstedt, Heinr., Ehefrau</v>
      </c>
      <c r="D136" s="15" t="n">
        <v>2</v>
      </c>
      <c r="E136" s="8" t="s">
        <v>489</v>
      </c>
      <c r="F136" s="8" t="s">
        <v>108</v>
      </c>
      <c r="G136" s="8" t="s">
        <v>599</v>
      </c>
      <c r="H136" s="0"/>
    </row>
    <row r="137" customFormat="false" ht="14.15" hidden="false" customHeight="true" outlineLevel="0" collapsed="false">
      <c r="A137" s="14" t="s">
        <v>605</v>
      </c>
      <c r="B137" s="8" t="str">
        <f aca="false">"Ellenerbrokstraße "&amp;D137</f>
        <v>Ellenerbrokstraße 3</v>
      </c>
      <c r="C137" s="8" t="str">
        <f aca="false">E137&amp;", "&amp;F137&amp;", "&amp;G137</f>
        <v>Grieme, Heinr., Wwe.</v>
      </c>
      <c r="D137" s="15" t="n">
        <v>3</v>
      </c>
      <c r="E137" s="8" t="s">
        <v>604</v>
      </c>
      <c r="F137" s="8" t="s">
        <v>108</v>
      </c>
      <c r="G137" s="8" t="s">
        <v>94</v>
      </c>
    </row>
    <row r="138" customFormat="false" ht="14.15" hidden="false" customHeight="true" outlineLevel="0" collapsed="false">
      <c r="A138" s="14" t="s">
        <v>605</v>
      </c>
      <c r="B138" s="8" t="str">
        <f aca="false">"Ellenerbrokstraße "&amp;D138</f>
        <v>Ellenerbrokstraße 3</v>
      </c>
      <c r="C138" s="8" t="str">
        <f aca="false">E138&amp;", "&amp;F138&amp;", "&amp;G138</f>
        <v>Grieme, Herm., Arbeiter</v>
      </c>
      <c r="D138" s="15" t="n">
        <v>3</v>
      </c>
      <c r="E138" s="8" t="s">
        <v>604</v>
      </c>
      <c r="F138" s="8" t="s">
        <v>86</v>
      </c>
      <c r="G138" s="8" t="s">
        <v>124</v>
      </c>
    </row>
    <row r="139" customFormat="false" ht="14.15" hidden="false" customHeight="true" outlineLevel="0" collapsed="false">
      <c r="A139" s="14" t="s">
        <v>615</v>
      </c>
      <c r="B139" s="8" t="str">
        <f aca="false">"Ellenerbrokstraße "&amp;D139</f>
        <v>Ellenerbrokstraße 12</v>
      </c>
      <c r="C139" s="8" t="str">
        <f aca="false">E139&amp;", "&amp;F139&amp;", "&amp;G139</f>
        <v>Heuer, Hinr., Maurer</v>
      </c>
      <c r="D139" s="15" t="n">
        <v>12</v>
      </c>
      <c r="E139" s="8" t="s">
        <v>614</v>
      </c>
      <c r="F139" s="8" t="s">
        <v>116</v>
      </c>
      <c r="G139" s="8" t="s">
        <v>109</v>
      </c>
    </row>
    <row r="140" customFormat="false" ht="14.15" hidden="false" customHeight="true" outlineLevel="0" collapsed="false">
      <c r="A140" s="14" t="s">
        <v>615</v>
      </c>
      <c r="B140" s="8" t="str">
        <f aca="false">"Ellenerbrokstraße "&amp;D140</f>
        <v>Ellenerbrokstraße 12</v>
      </c>
      <c r="C140" s="8" t="str">
        <f aca="false">E140&amp;", "&amp;F140&amp;", "&amp;G140</f>
        <v>Heuer, Joh., Arbeiter</v>
      </c>
      <c r="D140" s="15" t="n">
        <v>12</v>
      </c>
      <c r="E140" s="8" t="s">
        <v>614</v>
      </c>
      <c r="F140" s="8" t="s">
        <v>79</v>
      </c>
      <c r="G140" s="8" t="s">
        <v>124</v>
      </c>
    </row>
    <row r="141" customFormat="false" ht="14.15" hidden="false" customHeight="true" outlineLevel="0" collapsed="false">
      <c r="A141" s="14" t="s">
        <v>621</v>
      </c>
      <c r="B141" s="8" t="str">
        <f aca="false">"Ellenerbrokstraße "&amp;D141</f>
        <v>Ellenerbrokstraße 14</v>
      </c>
      <c r="C141" s="8" t="str">
        <f aca="false">E141&amp;", "&amp;F141&amp;", "&amp;G141</f>
        <v>Kriegshammer, Georg, Korbmacher</v>
      </c>
      <c r="D141" s="15" t="n">
        <v>14</v>
      </c>
      <c r="E141" s="8" t="s">
        <v>619</v>
      </c>
      <c r="F141" s="8" t="s">
        <v>218</v>
      </c>
      <c r="G141" s="8" t="s">
        <v>620</v>
      </c>
    </row>
    <row r="142" customFormat="false" ht="14.15" hidden="false" customHeight="true" outlineLevel="0" collapsed="false">
      <c r="A142" s="14" t="s">
        <v>635</v>
      </c>
      <c r="B142" s="8" t="str">
        <f aca="false">"Ellenerbrokstraße "&amp;D142</f>
        <v>Ellenerbrokstraße 20</v>
      </c>
      <c r="C142" s="8" t="str">
        <f aca="false">E142&amp;", "&amp;F142&amp;", "&amp;G142</f>
        <v>Meier, Christ., Wwe.</v>
      </c>
      <c r="D142" s="15" t="n">
        <v>20</v>
      </c>
      <c r="E142" s="8" t="s">
        <v>207</v>
      </c>
      <c r="F142" s="8" t="s">
        <v>350</v>
      </c>
      <c r="G142" s="8" t="s">
        <v>94</v>
      </c>
    </row>
    <row r="143" customFormat="false" ht="14.15" hidden="false" customHeight="true" outlineLevel="0" collapsed="false">
      <c r="A143" s="14" t="s">
        <v>631</v>
      </c>
      <c r="B143" s="8" t="str">
        <f aca="false">"Ellenerbrokstraße "&amp;D143</f>
        <v>Ellenerbrokstraße 22</v>
      </c>
      <c r="C143" s="8" t="str">
        <f aca="false">E143&amp;", "&amp;F143&amp;", "&amp;G143</f>
        <v>Meier, Johann, Aufseher</v>
      </c>
      <c r="D143" s="15" t="n">
        <v>22</v>
      </c>
      <c r="E143" s="8" t="s">
        <v>207</v>
      </c>
      <c r="F143" s="8" t="s">
        <v>630</v>
      </c>
      <c r="G143" s="8" t="s">
        <v>1823</v>
      </c>
    </row>
    <row r="144" customFormat="false" ht="14.15" hidden="false" customHeight="true" outlineLevel="0" collapsed="false">
      <c r="A144" s="14" t="s">
        <v>691</v>
      </c>
      <c r="B144" s="8" t="str">
        <f aca="false">"Ellenerbrokstraße "&amp;D144</f>
        <v>Ellenerbrokstraße 23</v>
      </c>
      <c r="C144" s="8" t="str">
        <f aca="false">E144&amp;", "&amp;F144&amp;", "&amp;G144</f>
        <v>Blanke, Herm., Landarmenaufseher</v>
      </c>
      <c r="D144" s="15" t="n">
        <v>23</v>
      </c>
      <c r="E144" s="8" t="s">
        <v>689</v>
      </c>
      <c r="F144" s="8" t="s">
        <v>86</v>
      </c>
      <c r="G144" s="8" t="s">
        <v>1824</v>
      </c>
    </row>
    <row r="145" customFormat="false" ht="14.15" hidden="false" customHeight="true" outlineLevel="0" collapsed="false">
      <c r="A145" s="14" t="s">
        <v>626</v>
      </c>
      <c r="B145" s="8" t="str">
        <f aca="false">"Ellenerbrokstraße "&amp;D145</f>
        <v>Ellenerbrokstraße 24</v>
      </c>
      <c r="C145" s="8" t="str">
        <f aca="false">E145&amp;", "&amp;F145&amp;", "&amp;G145</f>
        <v>Lindemann, Louis, Arbeiter</v>
      </c>
      <c r="D145" s="15" t="n">
        <v>24</v>
      </c>
      <c r="E145" s="8" t="s">
        <v>381</v>
      </c>
      <c r="F145" s="8" t="s">
        <v>1825</v>
      </c>
      <c r="G145" s="8" t="s">
        <v>124</v>
      </c>
    </row>
    <row r="146" customFormat="false" ht="14.15" hidden="false" customHeight="true" outlineLevel="0" collapsed="false">
      <c r="A146" s="14" t="s">
        <v>640</v>
      </c>
      <c r="B146" s="8" t="str">
        <f aca="false">"Ellenerbrokstraße "&amp;D146</f>
        <v>Ellenerbrokstraße 32</v>
      </c>
      <c r="C146" s="8" t="str">
        <f aca="false">E146&amp;", "&amp;F146&amp;", "&amp;G146</f>
        <v>Albers, Aug., Korbmacher</v>
      </c>
      <c r="D146" s="15" t="n">
        <v>32</v>
      </c>
      <c r="E146" s="8" t="s">
        <v>1008</v>
      </c>
      <c r="F146" s="8" t="s">
        <v>93</v>
      </c>
      <c r="G146" s="8" t="s">
        <v>620</v>
      </c>
    </row>
    <row r="147" customFormat="false" ht="14.15" hidden="false" customHeight="true" outlineLevel="0" collapsed="false">
      <c r="A147" s="14" t="s">
        <v>708</v>
      </c>
      <c r="B147" s="8" t="str">
        <f aca="false">"Ellenerbrokstraße "&amp;D147</f>
        <v>Ellenerbrokstraße 33</v>
      </c>
      <c r="C147" s="8" t="str">
        <f aca="false">E147&amp;", "&amp;F147&amp;", "&amp;G147</f>
        <v>Brandt, Heinr., Landmann</v>
      </c>
      <c r="D147" s="15" t="n">
        <v>33</v>
      </c>
      <c r="E147" s="8" t="s">
        <v>707</v>
      </c>
      <c r="F147" s="8" t="s">
        <v>108</v>
      </c>
      <c r="G147" s="8" t="s">
        <v>80</v>
      </c>
    </row>
    <row r="148" customFormat="false" ht="14.15" hidden="false" customHeight="true" outlineLevel="0" collapsed="false">
      <c r="A148" s="14" t="s">
        <v>640</v>
      </c>
      <c r="B148" s="8" t="str">
        <f aca="false">"Ellenerbrokstraße "&amp;D148</f>
        <v>Ellenerbrokstraße 34</v>
      </c>
      <c r="C148" s="8" t="str">
        <f aca="false">E148&amp;", "&amp;F148&amp;", "&amp;G148</f>
        <v>Elmers, Arnold, Arbeiter</v>
      </c>
      <c r="D148" s="15" t="n">
        <v>34</v>
      </c>
      <c r="E148" s="8" t="s">
        <v>505</v>
      </c>
      <c r="F148" s="8" t="s">
        <v>538</v>
      </c>
      <c r="G148" s="8" t="s">
        <v>124</v>
      </c>
    </row>
    <row r="149" customFormat="false" ht="14.15" hidden="false" customHeight="true" outlineLevel="0" collapsed="false">
      <c r="A149" s="14" t="s">
        <v>703</v>
      </c>
      <c r="B149" s="8" t="str">
        <f aca="false">"Ellenerbrokstraße "&amp;D149</f>
        <v>Ellenerbrokstraße 35</v>
      </c>
      <c r="C149" s="8" t="str">
        <f aca="false">E149&amp;", "&amp;F149&amp;", "&amp;G149</f>
        <v>Brüning, Hinr., Landmann</v>
      </c>
      <c r="D149" s="15" t="n">
        <v>35</v>
      </c>
      <c r="E149" s="8" t="s">
        <v>172</v>
      </c>
      <c r="F149" s="8" t="s">
        <v>116</v>
      </c>
      <c r="G149" s="8" t="s">
        <v>80</v>
      </c>
    </row>
    <row r="150" customFormat="false" ht="14.15" hidden="false" customHeight="true" outlineLevel="0" collapsed="false">
      <c r="A150" s="14" t="s">
        <v>648</v>
      </c>
      <c r="B150" s="8" t="str">
        <f aca="false">"Ellenerbrokstraße "&amp;D150</f>
        <v>Ellenerbrokstraße 36</v>
      </c>
      <c r="C150" s="8" t="str">
        <f aca="false">E150&amp;", "&amp;F150&amp;", "&amp;G150</f>
        <v>Schumacher, Heinr., Landmann</v>
      </c>
      <c r="D150" s="15" t="n">
        <v>36</v>
      </c>
      <c r="E150" s="8" t="s">
        <v>646</v>
      </c>
      <c r="F150" s="8" t="s">
        <v>108</v>
      </c>
      <c r="G150" s="8" t="s">
        <v>80</v>
      </c>
    </row>
    <row r="151" customFormat="false" ht="14.15" hidden="false" customHeight="true" outlineLevel="0" collapsed="false">
      <c r="A151" s="14" t="s">
        <v>699</v>
      </c>
      <c r="B151" s="8" t="str">
        <f aca="false">"Ellenerbrokstraße "&amp;D151</f>
        <v>Ellenerbrokstraße 39</v>
      </c>
      <c r="C151" s="8" t="str">
        <f aca="false">E151&amp;", "&amp;F151&amp;", "&amp;G151</f>
        <v>Behrens, Heinr., Maurer</v>
      </c>
      <c r="D151" s="15" t="n">
        <v>39</v>
      </c>
      <c r="E151" s="8" t="s">
        <v>178</v>
      </c>
      <c r="F151" s="8" t="s">
        <v>108</v>
      </c>
      <c r="G151" s="8" t="s">
        <v>109</v>
      </c>
    </row>
    <row r="152" customFormat="false" ht="14.15" hidden="false" customHeight="true" outlineLevel="0" collapsed="false">
      <c r="A152" s="14" t="s">
        <v>699</v>
      </c>
      <c r="B152" s="8" t="str">
        <f aca="false">"Ellenerbrokstraße "&amp;D152</f>
        <v>Ellenerbrokstraße 39</v>
      </c>
      <c r="C152" s="8" t="str">
        <f aca="false">E152&amp;", "&amp;F152&amp;", "&amp;G152</f>
        <v>Elmers, Joh., Wwe.</v>
      </c>
      <c r="D152" s="15" t="n">
        <v>39</v>
      </c>
      <c r="E152" s="8" t="s">
        <v>505</v>
      </c>
      <c r="F152" s="8" t="s">
        <v>79</v>
      </c>
      <c r="G152" s="8" t="s">
        <v>94</v>
      </c>
    </row>
    <row r="153" customFormat="false" ht="14.15" hidden="false" customHeight="true" outlineLevel="0" collapsed="false">
      <c r="A153" s="14" t="s">
        <v>653</v>
      </c>
      <c r="B153" s="8" t="str">
        <f aca="false">"Ellenerbrokstraße "&amp;D153</f>
        <v>Ellenerbrokstraße 40</v>
      </c>
      <c r="C153" s="8" t="str">
        <f aca="false">E153&amp;", "&amp;F153&amp;", "&amp;G153</f>
        <v>Wagschal, Ludwig, Arbeiter</v>
      </c>
      <c r="D153" s="15" t="n">
        <v>40</v>
      </c>
      <c r="E153" s="8" t="s">
        <v>130</v>
      </c>
      <c r="F153" s="8" t="s">
        <v>652</v>
      </c>
      <c r="G153" s="8" t="s">
        <v>124</v>
      </c>
    </row>
    <row r="154" customFormat="false" ht="14.15" hidden="false" customHeight="true" outlineLevel="0" collapsed="false">
      <c r="A154" s="14" t="s">
        <v>695</v>
      </c>
      <c r="B154" s="8" t="str">
        <f aca="false">"Ellenerbrokstraße "&amp;D154</f>
        <v>Ellenerbrokstraße 41</v>
      </c>
      <c r="C154" s="8" t="str">
        <f aca="false">E154&amp;", "&amp;F154&amp;", "&amp;G154</f>
        <v>Meier, Alb., Arbeiter</v>
      </c>
      <c r="D154" s="15" t="n">
        <v>41</v>
      </c>
      <c r="E154" s="8" t="s">
        <v>207</v>
      </c>
      <c r="F154" s="8" t="s">
        <v>433</v>
      </c>
      <c r="G154" s="8" t="s">
        <v>124</v>
      </c>
    </row>
    <row r="155" customFormat="false" ht="14.15" hidden="false" customHeight="true" outlineLevel="0" collapsed="false">
      <c r="A155" s="14" t="s">
        <v>659</v>
      </c>
      <c r="B155" s="8" t="str">
        <f aca="false">"Ellenerbrokstraße "&amp;D155</f>
        <v>Ellenerbrokstraße 42</v>
      </c>
      <c r="C155" s="8" t="str">
        <f aca="false">E155&amp;", "&amp;F155&amp;", "&amp;G155</f>
        <v>Kruse, Rudolf, Landmann</v>
      </c>
      <c r="D155" s="15" t="n">
        <v>42</v>
      </c>
      <c r="E155" s="8" t="s">
        <v>657</v>
      </c>
      <c r="F155" s="8" t="s">
        <v>658</v>
      </c>
      <c r="G155" s="8" t="s">
        <v>80</v>
      </c>
    </row>
    <row r="156" customFormat="false" ht="14.15" hidden="false" customHeight="true" outlineLevel="0" collapsed="false">
      <c r="A156" s="14" t="s">
        <v>664</v>
      </c>
      <c r="B156" s="8" t="str">
        <f aca="false">"Ellenerbrokstraße "&amp;D156</f>
        <v>Ellenerbrokstraße 44</v>
      </c>
      <c r="C156" s="8" t="str">
        <f aca="false">E156&amp;", "&amp;F156&amp;", "&amp;G156</f>
        <v>Bischoff, Herm., Landmann</v>
      </c>
      <c r="D156" s="15" t="n">
        <v>44</v>
      </c>
      <c r="E156" s="8" t="s">
        <v>663</v>
      </c>
      <c r="F156" s="8" t="s">
        <v>86</v>
      </c>
      <c r="G156" s="8" t="s">
        <v>80</v>
      </c>
    </row>
    <row r="157" customFormat="false" ht="14.15" hidden="false" customHeight="true" outlineLevel="0" collapsed="false">
      <c r="A157" s="14" t="s">
        <v>668</v>
      </c>
      <c r="B157" s="8" t="str">
        <f aca="false">"Ellenerbrokstraße "&amp;D157</f>
        <v>Ellenerbrokstraße 46</v>
      </c>
      <c r="C157" s="8" t="str">
        <f aca="false">E157&amp;", "&amp;F157&amp;", "&amp;G157</f>
        <v>Schumacher, Hinr., Landmann</v>
      </c>
      <c r="D157" s="15" t="n">
        <v>46</v>
      </c>
      <c r="E157" s="8" t="s">
        <v>646</v>
      </c>
      <c r="F157" s="8" t="s">
        <v>116</v>
      </c>
      <c r="G157" s="8" t="s">
        <v>80</v>
      </c>
    </row>
    <row r="158" customFormat="false" ht="14.15" hidden="false" customHeight="true" outlineLevel="0" collapsed="false">
      <c r="A158" s="14" t="s">
        <v>677</v>
      </c>
      <c r="B158" s="8" t="str">
        <f aca="false">"Ellenerbrokstraße "&amp;D158</f>
        <v>Ellenerbrokstraße 48</v>
      </c>
      <c r="C158" s="8" t="str">
        <f aca="false">E158&amp;", "&amp;F158&amp;", "&amp;G158</f>
        <v>Meier, Joh., Arbeiter</v>
      </c>
      <c r="D158" s="15" t="n">
        <v>48</v>
      </c>
      <c r="E158" s="8" t="s">
        <v>207</v>
      </c>
      <c r="F158" s="8" t="s">
        <v>79</v>
      </c>
      <c r="G158" s="8" t="s">
        <v>124</v>
      </c>
    </row>
    <row r="159" customFormat="false" ht="14.15" hidden="false" customHeight="true" outlineLevel="0" collapsed="false">
      <c r="A159" s="14" t="s">
        <v>673</v>
      </c>
      <c r="B159" s="8" t="str">
        <f aca="false">"Ellenerbrokstraße "&amp;D159</f>
        <v>Ellenerbrokstraße 50</v>
      </c>
      <c r="C159" s="8" t="str">
        <f aca="false">E159&amp;", "&amp;F159&amp;", "&amp;G159</f>
        <v>Gerken, Hinr., Wwe.</v>
      </c>
      <c r="D159" s="15" t="n">
        <v>50</v>
      </c>
      <c r="E159" s="8" t="s">
        <v>672</v>
      </c>
      <c r="F159" s="8" t="s">
        <v>116</v>
      </c>
      <c r="G159" s="8" t="s">
        <v>94</v>
      </c>
    </row>
    <row r="160" customFormat="false" ht="14.15" hidden="false" customHeight="true" outlineLevel="0" collapsed="false">
      <c r="A160" s="14" t="s">
        <v>686</v>
      </c>
      <c r="B160" s="8" t="str">
        <f aca="false">"Ellenerbrokstraße "&amp;D160</f>
        <v>Ellenerbrokstraße 55</v>
      </c>
      <c r="C160" s="8" t="str">
        <f aca="false">E160&amp;", "&amp;F160&amp;", "&amp;G160</f>
        <v>Streckfuß, Joh., Landmann</v>
      </c>
      <c r="D160" s="15" t="n">
        <v>55</v>
      </c>
      <c r="E160" s="8" t="s">
        <v>685</v>
      </c>
      <c r="F160" s="8" t="s">
        <v>79</v>
      </c>
      <c r="G160" s="8" t="s">
        <v>80</v>
      </c>
    </row>
    <row r="161" customFormat="false" ht="14.15" hidden="false" customHeight="true" outlineLevel="0" collapsed="false">
      <c r="A161" s="14" t="s">
        <v>681</v>
      </c>
      <c r="B161" s="8" t="str">
        <f aca="false">"Ellenerbrokstraße "&amp;D161</f>
        <v>Ellenerbrokstraße 62</v>
      </c>
      <c r="C161" s="8" t="str">
        <f aca="false">E161&amp;", "&amp;F161&amp;", "&amp;G161</f>
        <v>Heuer, Hinr., Landmann</v>
      </c>
      <c r="D161" s="15" t="n">
        <v>62</v>
      </c>
      <c r="E161" s="8" t="s">
        <v>614</v>
      </c>
      <c r="F161" s="8" t="s">
        <v>116</v>
      </c>
      <c r="G161" s="8" t="s">
        <v>80</v>
      </c>
    </row>
    <row r="162" customFormat="false" ht="14.15" hidden="false" customHeight="true" outlineLevel="0" collapsed="false">
      <c r="A162" s="17" t="s">
        <v>1576</v>
      </c>
      <c r="B162" s="8" t="str">
        <f aca="false">"Osterholzer Chaussee "&amp;D162</f>
        <v>Osterholzer Chaussee 1</v>
      </c>
      <c r="C162" s="8" t="str">
        <f aca="false">E162&amp;", "&amp;F162&amp;", "&amp;G162</f>
        <v>Wilke, Karl, Schlosser</v>
      </c>
      <c r="D162" s="15" t="n">
        <v>1</v>
      </c>
      <c r="E162" s="8" t="s">
        <v>1826</v>
      </c>
      <c r="F162" s="8" t="s">
        <v>138</v>
      </c>
      <c r="G162" s="8" t="s">
        <v>840</v>
      </c>
    </row>
    <row r="163" customFormat="false" ht="14.15" hidden="false" customHeight="true" outlineLevel="0" collapsed="false">
      <c r="A163" s="14" t="s">
        <v>1571</v>
      </c>
      <c r="B163" s="8" t="str">
        <f aca="false">"Osterholzer Chaussee "&amp;D163</f>
        <v>Osterholzer Chaussee 3</v>
      </c>
      <c r="C163" s="8" t="str">
        <f aca="false">E163&amp;", "&amp;F163&amp;", "&amp;G163</f>
        <v>Körner, Joseph, Zigarrenmacher</v>
      </c>
      <c r="D163" s="15" t="n">
        <v>3</v>
      </c>
      <c r="E163" s="8" t="s">
        <v>1545</v>
      </c>
      <c r="F163" s="8" t="s">
        <v>1827</v>
      </c>
      <c r="G163" s="8" t="s">
        <v>1570</v>
      </c>
    </row>
    <row r="164" customFormat="false" ht="14.15" hidden="false" customHeight="true" outlineLevel="0" collapsed="false">
      <c r="A164" s="14" t="s">
        <v>1571</v>
      </c>
      <c r="B164" s="8" t="str">
        <f aca="false">"Osterholzer Chaussee "&amp;D164</f>
        <v>Osterholzer Chaussee 3</v>
      </c>
      <c r="C164" s="8" t="str">
        <f aca="false">E164&amp;", "&amp;F164&amp;", "&amp;G164</f>
        <v>Salle, Herm., Tischler</v>
      </c>
      <c r="D164" s="15" t="n">
        <v>3</v>
      </c>
      <c r="E164" s="8" t="s">
        <v>1828</v>
      </c>
      <c r="F164" s="8" t="s">
        <v>86</v>
      </c>
      <c r="G164" s="8" t="s">
        <v>351</v>
      </c>
    </row>
    <row r="165" customFormat="false" ht="14.15" hidden="false" customHeight="true" outlineLevel="0" collapsed="false">
      <c r="A165" s="14" t="s">
        <v>1563</v>
      </c>
      <c r="B165" s="8" t="str">
        <f aca="false">"Osterholzer Chaussee "&amp;D165</f>
        <v>Osterholzer Chaussee 5</v>
      </c>
      <c r="C165" s="8" t="str">
        <f aca="false">E165&amp;", "&amp;F165&amp;", "&amp;G165</f>
        <v>Bellmann, Joh., Wirt</v>
      </c>
      <c r="D165" s="15" t="n">
        <v>5</v>
      </c>
      <c r="E165" s="8" t="s">
        <v>1562</v>
      </c>
      <c r="F165" s="8" t="s">
        <v>79</v>
      </c>
      <c r="G165" s="8" t="s">
        <v>484</v>
      </c>
    </row>
    <row r="166" customFormat="false" ht="14.15" hidden="false" customHeight="true" outlineLevel="0" collapsed="false">
      <c r="A166" s="14" t="s">
        <v>1563</v>
      </c>
      <c r="B166" s="8" t="str">
        <f aca="false">"Osterholzer Chaussee "&amp;D166</f>
        <v>Osterholzer Chaussee 5</v>
      </c>
      <c r="C166" s="8" t="str">
        <f aca="false">E166&amp;", "&amp;F166&amp;", "&amp;G166</f>
        <v>Köhring, Albert, Handelsmann</v>
      </c>
      <c r="D166" s="15" t="n">
        <v>5</v>
      </c>
      <c r="E166" s="8" t="s">
        <v>1564</v>
      </c>
      <c r="F166" s="8" t="s">
        <v>288</v>
      </c>
      <c r="G166" s="8" t="s">
        <v>1164</v>
      </c>
    </row>
    <row r="167" customFormat="false" ht="14.15" hidden="false" customHeight="true" outlineLevel="0" collapsed="false">
      <c r="A167" s="14" t="s">
        <v>1563</v>
      </c>
      <c r="B167" s="8" t="str">
        <f aca="false">"Osterholzer Chaussee "&amp;D167</f>
        <v>Osterholzer Chaussee 5</v>
      </c>
      <c r="C167" s="8" t="str">
        <f aca="false">E167&amp;", "&amp;F167&amp;", "&amp;G167</f>
        <v>Schaaf, Richard, Bautechniker</v>
      </c>
      <c r="D167" s="15" t="n">
        <v>5</v>
      </c>
      <c r="E167" s="8" t="s">
        <v>1829</v>
      </c>
      <c r="F167" s="8" t="s">
        <v>267</v>
      </c>
      <c r="G167" s="8" t="s">
        <v>1830</v>
      </c>
    </row>
    <row r="168" customFormat="false" ht="14.15" hidden="false" customHeight="true" outlineLevel="0" collapsed="false">
      <c r="A168" s="14" t="s">
        <v>1558</v>
      </c>
      <c r="B168" s="8" t="str">
        <f aca="false">"Osterholzer Chaussee "&amp;D168</f>
        <v>Osterholzer Chaussee 6</v>
      </c>
      <c r="C168" s="8" t="str">
        <f aca="false">E168&amp;", "&amp;F168&amp;", "&amp;G168</f>
        <v>Behrens, Fritz, Landmann</v>
      </c>
      <c r="D168" s="15" t="n">
        <v>6</v>
      </c>
      <c r="E168" s="8" t="s">
        <v>178</v>
      </c>
      <c r="F168" s="8" t="s">
        <v>304</v>
      </c>
      <c r="G168" s="8" t="s">
        <v>80</v>
      </c>
    </row>
    <row r="169" customFormat="false" ht="14.15" hidden="false" customHeight="true" outlineLevel="0" collapsed="false">
      <c r="A169" s="14" t="s">
        <v>846</v>
      </c>
      <c r="B169" s="8" t="str">
        <f aca="false">"Osterholzer Chaussee "&amp;D169</f>
        <v>Osterholzer Chaussee 9</v>
      </c>
      <c r="C169" s="8" t="str">
        <f aca="false">E169&amp;", "&amp;F169&amp;", "&amp;G169</f>
        <v>Stadtlander, Hinr., Landmann</v>
      </c>
      <c r="D169" s="15" t="n">
        <v>9</v>
      </c>
      <c r="E169" s="8" t="s">
        <v>845</v>
      </c>
      <c r="F169" s="8" t="s">
        <v>116</v>
      </c>
      <c r="G169" s="8" t="s">
        <v>80</v>
      </c>
    </row>
    <row r="170" customFormat="false" ht="14.15" hidden="false" customHeight="true" outlineLevel="0" collapsed="false">
      <c r="A170" s="14" t="s">
        <v>851</v>
      </c>
      <c r="B170" s="8" t="str">
        <f aca="false">"Osterholzer Chaussee "&amp;D170</f>
        <v>Osterholzer Chaussee 19</v>
      </c>
      <c r="C170" s="8" t="str">
        <f aca="false">E170&amp;", "&amp;F170&amp;", "&amp;G170</f>
        <v>Frese, Heinr., Arbeiter</v>
      </c>
      <c r="D170" s="15" t="n">
        <v>19</v>
      </c>
      <c r="E170" s="8" t="s">
        <v>414</v>
      </c>
      <c r="F170" s="8" t="s">
        <v>108</v>
      </c>
      <c r="G170" s="8" t="s">
        <v>124</v>
      </c>
    </row>
    <row r="171" customFormat="false" ht="14.15" hidden="false" customHeight="true" outlineLevel="0" collapsed="false">
      <c r="A171" s="14" t="s">
        <v>855</v>
      </c>
      <c r="B171" s="8" t="str">
        <f aca="false">"Osterholzer Chaussee "&amp;D171</f>
        <v>Osterholzer Chaussee 21</v>
      </c>
      <c r="C171" s="8" t="str">
        <f aca="false">E171&amp;", "&amp;F171&amp;", "&amp;G171</f>
        <v>Weber, Franz, Maschinist</v>
      </c>
      <c r="D171" s="15" t="n">
        <v>21</v>
      </c>
      <c r="E171" s="8" t="s">
        <v>1831</v>
      </c>
      <c r="F171" s="8" t="s">
        <v>1832</v>
      </c>
      <c r="G171" s="8" t="s">
        <v>290</v>
      </c>
    </row>
    <row r="172" customFormat="false" ht="14.15" hidden="false" customHeight="true" outlineLevel="0" collapsed="false">
      <c r="A172" s="14" t="s">
        <v>866</v>
      </c>
      <c r="B172" s="8" t="str">
        <f aca="false">"Osterholzer Chaussee "&amp;D172</f>
        <v>Osterholzer Chaussee 23</v>
      </c>
      <c r="C172" s="8" t="str">
        <f aca="false">E172&amp;", "&amp;F172&amp;", "&amp;G172</f>
        <v>Rauer, Joh., Zigarrensortierer</v>
      </c>
      <c r="D172" s="15" t="n">
        <v>23</v>
      </c>
      <c r="E172" s="8" t="s">
        <v>865</v>
      </c>
      <c r="F172" s="8" t="s">
        <v>79</v>
      </c>
      <c r="G172" s="8" t="s">
        <v>494</v>
      </c>
    </row>
    <row r="173" customFormat="false" ht="14.15" hidden="false" customHeight="true" outlineLevel="0" collapsed="false">
      <c r="A173" s="14" t="s">
        <v>1554</v>
      </c>
      <c r="B173" s="8" t="str">
        <f aca="false">"Osterholzer Chaussee "&amp;D173</f>
        <v>Osterholzer Chaussee 24</v>
      </c>
      <c r="C173" s="8" t="str">
        <f aca="false">E173&amp;", "&amp;F173&amp;", "&amp;G173</f>
        <v>Müller, Wilh., Händler</v>
      </c>
      <c r="D173" s="15" t="n">
        <v>24</v>
      </c>
      <c r="E173" s="8" t="s">
        <v>162</v>
      </c>
      <c r="F173" s="8" t="s">
        <v>254</v>
      </c>
      <c r="G173" s="8" t="s">
        <v>1553</v>
      </c>
    </row>
    <row r="174" customFormat="false" ht="14.15" hidden="false" customHeight="true" outlineLevel="0" collapsed="false">
      <c r="A174" s="14" t="s">
        <v>1550</v>
      </c>
      <c r="B174" s="8" t="str">
        <f aca="false">"Osterholzer Chaussee "&amp;D174</f>
        <v>Osterholzer Chaussee 28</v>
      </c>
      <c r="C174" s="8" t="str">
        <f aca="false">E174&amp;", "&amp;F174&amp;", "&amp;G174</f>
        <v>Schmidt, Carl, Zigarrensortierer</v>
      </c>
      <c r="D174" s="15" t="n">
        <v>28</v>
      </c>
      <c r="E174" s="8" t="s">
        <v>289</v>
      </c>
      <c r="F174" s="8" t="s">
        <v>173</v>
      </c>
      <c r="G174" s="8" t="s">
        <v>494</v>
      </c>
    </row>
    <row r="175" customFormat="false" ht="14.15" hidden="false" customHeight="true" outlineLevel="0" collapsed="false">
      <c r="A175" s="14" t="s">
        <v>860</v>
      </c>
      <c r="B175" s="8" t="str">
        <f aca="false">"Osterholzer Chaussee "&amp;D175</f>
        <v>Osterholzer Chaussee 29</v>
      </c>
      <c r="C175" s="8" t="str">
        <f aca="false">E175&amp;", "&amp;F175&amp;", "&amp;G175</f>
        <v>Meier, Wilh., Wwe.</v>
      </c>
      <c r="D175" s="15" t="n">
        <v>29</v>
      </c>
      <c r="E175" s="8" t="s">
        <v>207</v>
      </c>
      <c r="F175" s="8" t="s">
        <v>254</v>
      </c>
      <c r="G175" s="8" t="s">
        <v>94</v>
      </c>
    </row>
    <row r="176" customFormat="false" ht="14.15" hidden="false" customHeight="true" outlineLevel="0" collapsed="false">
      <c r="A176" s="14" t="s">
        <v>860</v>
      </c>
      <c r="B176" s="8" t="str">
        <f aca="false">"Osterholzer Chaussee "&amp;D176</f>
        <v>Osterholzer Chaussee 29</v>
      </c>
      <c r="C176" s="8" t="str">
        <f aca="false">E176&amp;", "&amp;F176&amp;", "&amp;G176</f>
        <v>Meier, Wilh., Arbeiter</v>
      </c>
      <c r="D176" s="15" t="n">
        <v>29</v>
      </c>
      <c r="E176" s="8" t="s">
        <v>207</v>
      </c>
      <c r="F176" s="8" t="s">
        <v>254</v>
      </c>
      <c r="G176" s="8" t="s">
        <v>124</v>
      </c>
    </row>
    <row r="177" customFormat="false" ht="14.15" hidden="false" customHeight="true" outlineLevel="0" collapsed="false">
      <c r="A177" s="14" t="s">
        <v>1546</v>
      </c>
      <c r="B177" s="8" t="str">
        <f aca="false">"Osterholzer Chaussee "&amp;D177</f>
        <v>Osterholzer Chaussee 30</v>
      </c>
      <c r="C177" s="8" t="str">
        <f aca="false">E177&amp;", "&amp;F177&amp;", "&amp;G177</f>
        <v>Körner, Anton, Drahtarbeiter</v>
      </c>
      <c r="D177" s="15" t="n">
        <v>30</v>
      </c>
      <c r="E177" s="8" t="s">
        <v>1545</v>
      </c>
      <c r="F177" s="8" t="s">
        <v>280</v>
      </c>
      <c r="G177" s="8" t="s">
        <v>1833</v>
      </c>
    </row>
    <row r="178" customFormat="false" ht="14.15" hidden="false" customHeight="true" outlineLevel="0" collapsed="false">
      <c r="A178" s="14" t="s">
        <v>878</v>
      </c>
      <c r="B178" s="8" t="str">
        <f aca="false">"Osterholzer Chaussee "&amp;D178</f>
        <v>Osterholzer Chaussee 35</v>
      </c>
      <c r="C178" s="8" t="str">
        <f aca="false">E178&amp;", "&amp;F178&amp;", "&amp;G178</f>
        <v>Brinkhoff, Diedr., Arbeiter</v>
      </c>
      <c r="D178" s="15" t="n">
        <v>35</v>
      </c>
      <c r="E178" s="8" t="s">
        <v>877</v>
      </c>
      <c r="F178" s="8" t="s">
        <v>123</v>
      </c>
      <c r="G178" s="8" t="s">
        <v>124</v>
      </c>
    </row>
    <row r="179" customFormat="false" ht="14.15" hidden="false" customHeight="true" outlineLevel="0" collapsed="false">
      <c r="A179" s="14" t="s">
        <v>1541</v>
      </c>
      <c r="B179" s="8" t="str">
        <f aca="false">"Osterholzer Chaussee "&amp;D179</f>
        <v>Osterholzer Chaussee 38</v>
      </c>
      <c r="C179" s="8" t="str">
        <f aca="false">E179&amp;", "&amp;F179&amp;", "&amp;G179</f>
        <v>Meierdierks, Christian, Vorarbeiter</v>
      </c>
      <c r="D179" s="15" t="n">
        <v>38</v>
      </c>
      <c r="E179" s="8" t="s">
        <v>1092</v>
      </c>
      <c r="F179" s="8" t="s">
        <v>1539</v>
      </c>
      <c r="G179" s="8" t="s">
        <v>1540</v>
      </c>
    </row>
    <row r="180" customFormat="false" ht="14.15" hidden="false" customHeight="true" outlineLevel="0" collapsed="false">
      <c r="A180" s="14" t="s">
        <v>1534</v>
      </c>
      <c r="B180" s="8" t="str">
        <f aca="false">"Osterholzer Chaussee "&amp;D180</f>
        <v>Osterholzer Chaussee 42</v>
      </c>
      <c r="C180" s="8" t="str">
        <f aca="false">E180&amp;", "&amp;F180&amp;", "&amp;G180</f>
        <v>Schumacher, Herm., Maurer</v>
      </c>
      <c r="D180" s="15" t="n">
        <v>42</v>
      </c>
      <c r="E180" s="8" t="s">
        <v>646</v>
      </c>
      <c r="F180" s="8" t="s">
        <v>86</v>
      </c>
      <c r="G180" s="8" t="s">
        <v>109</v>
      </c>
    </row>
    <row r="181" customFormat="false" ht="14.15" hidden="false" customHeight="true" outlineLevel="0" collapsed="false">
      <c r="A181" s="14" t="s">
        <v>1534</v>
      </c>
      <c r="B181" s="8" t="str">
        <f aca="false">"Osterholzer Chaussee "&amp;D181</f>
        <v>Osterholzer Chaussee 42</v>
      </c>
      <c r="C181" s="8" t="str">
        <f aca="false">E181&amp;", "&amp;F181&amp;", "&amp;G181</f>
        <v>Wiedekamp, Cord, Arbeiter</v>
      </c>
      <c r="D181" s="15" t="n">
        <v>42</v>
      </c>
      <c r="E181" s="8" t="s">
        <v>1535</v>
      </c>
      <c r="F181" s="8" t="s">
        <v>191</v>
      </c>
      <c r="G181" s="8" t="s">
        <v>124</v>
      </c>
    </row>
    <row r="182" customFormat="false" ht="14.15" hidden="false" customHeight="true" outlineLevel="0" collapsed="false">
      <c r="A182" s="14" t="s">
        <v>1526</v>
      </c>
      <c r="B182" s="8" t="str">
        <f aca="false">"Osterholzer Chaussee "&amp;D182</f>
        <v>Osterholzer Chaussee 44</v>
      </c>
      <c r="C182" s="8" t="str">
        <f aca="false">E182&amp;", "&amp;F182&amp;", "&amp;G182</f>
        <v>Barney, Heinr., Arbeiter</v>
      </c>
      <c r="D182" s="15" t="n">
        <v>44</v>
      </c>
      <c r="E182" s="8" t="s">
        <v>1525</v>
      </c>
      <c r="F182" s="8" t="s">
        <v>108</v>
      </c>
      <c r="G182" s="8" t="s">
        <v>124</v>
      </c>
    </row>
    <row r="183" customFormat="false" ht="14.15" hidden="false" customHeight="true" outlineLevel="0" collapsed="false">
      <c r="A183" s="14" t="s">
        <v>1526</v>
      </c>
      <c r="B183" s="8" t="str">
        <f aca="false">"Osterholzer Chaussee "&amp;D183</f>
        <v>Osterholzer Chaussee 44</v>
      </c>
      <c r="C183" s="8" t="str">
        <f aca="false">E183&amp;", "&amp;F183&amp;", "&amp;G183</f>
        <v>Harms, Jürgen, Schuhmacher</v>
      </c>
      <c r="D183" s="15" t="n">
        <v>44</v>
      </c>
      <c r="E183" s="8" t="s">
        <v>1527</v>
      </c>
      <c r="F183" s="8" t="s">
        <v>1834</v>
      </c>
      <c r="G183" s="8" t="s">
        <v>1057</v>
      </c>
    </row>
    <row r="184" customFormat="false" ht="14.15" hidden="false" customHeight="true" outlineLevel="0" collapsed="false">
      <c r="A184" s="14" t="s">
        <v>1521</v>
      </c>
      <c r="B184" s="8" t="str">
        <f aca="false">"Osterholzer Chaussee "&amp;D184</f>
        <v>Osterholzer Chaussee 46</v>
      </c>
      <c r="C184" s="8" t="str">
        <f aca="false">E184&amp;", "&amp;F184&amp;", "&amp;G184</f>
        <v>Behrens, Friedr., Arbeiter</v>
      </c>
      <c r="D184" s="15" t="n">
        <v>46</v>
      </c>
      <c r="E184" s="8" t="s">
        <v>178</v>
      </c>
      <c r="F184" s="8" t="s">
        <v>365</v>
      </c>
      <c r="G184" s="8" t="s">
        <v>124</v>
      </c>
    </row>
    <row r="185" customFormat="false" ht="14.15" hidden="false" customHeight="true" outlineLevel="0" collapsed="false">
      <c r="A185" s="14" t="s">
        <v>1521</v>
      </c>
      <c r="B185" s="8" t="str">
        <f aca="false">"Osterholzer Chaussee "&amp;D185</f>
        <v>Osterholzer Chaussee 46</v>
      </c>
      <c r="C185" s="8" t="str">
        <f aca="false">E185&amp;", "&amp;F185&amp;", "&amp;G185</f>
        <v>Behrens, Georg, Wwe.</v>
      </c>
      <c r="D185" s="15" t="n">
        <v>46</v>
      </c>
      <c r="E185" s="8" t="s">
        <v>178</v>
      </c>
      <c r="F185" s="8" t="s">
        <v>218</v>
      </c>
      <c r="G185" s="8" t="s">
        <v>94</v>
      </c>
    </row>
    <row r="186" customFormat="false" ht="14.15" hidden="false" customHeight="true" outlineLevel="0" collapsed="false">
      <c r="A186" s="14" t="s">
        <v>1516</v>
      </c>
      <c r="B186" s="8" t="str">
        <f aca="false">"Osterholzer Chaussee "&amp;D186</f>
        <v>Osterholzer Chaussee 72</v>
      </c>
      <c r="C186" s="8" t="str">
        <f aca="false">E186&amp;", "&amp;F186&amp;", "&amp;G186</f>
        <v>Jürgens, Friedr., Sattlermeister</v>
      </c>
      <c r="D186" s="15" t="n">
        <v>72</v>
      </c>
      <c r="E186" s="8" t="s">
        <v>904</v>
      </c>
      <c r="F186" s="8" t="s">
        <v>365</v>
      </c>
      <c r="G186" s="8" t="s">
        <v>1835</v>
      </c>
    </row>
    <row r="187" customFormat="false" ht="14.15" hidden="false" customHeight="true" outlineLevel="0" collapsed="false">
      <c r="A187" s="14" t="s">
        <v>926</v>
      </c>
      <c r="B187" s="8" t="str">
        <f aca="false">"Osterholzer Chaussee "&amp;D187</f>
        <v>Osterholzer Chaussee 85</v>
      </c>
      <c r="C187" s="8" t="str">
        <f aca="false">E187&amp;", "&amp;F187&amp;", "&amp;G187</f>
        <v>Grütter, Aug., Handlungsgehilfe</v>
      </c>
      <c r="D187" s="15" t="n">
        <v>85</v>
      </c>
      <c r="E187" s="8" t="s">
        <v>924</v>
      </c>
      <c r="F187" s="8" t="s">
        <v>93</v>
      </c>
      <c r="G187" s="8" t="s">
        <v>925</v>
      </c>
    </row>
    <row r="188" customFormat="false" ht="14.15" hidden="false" customHeight="true" outlineLevel="0" collapsed="false">
      <c r="A188" s="14" t="s">
        <v>926</v>
      </c>
      <c r="B188" s="8" t="str">
        <f aca="false">"Osterholzer Chaussee "&amp;D188</f>
        <v>Osterholzer Chaussee 85</v>
      </c>
      <c r="C188" s="8" t="str">
        <f aca="false">E188&amp;", "&amp;F188&amp;", "&amp;G188</f>
        <v>Rodewald, Aug., Wirt</v>
      </c>
      <c r="D188" s="15" t="n">
        <v>85</v>
      </c>
      <c r="E188" s="8" t="s">
        <v>927</v>
      </c>
      <c r="F188" s="8" t="s">
        <v>93</v>
      </c>
      <c r="G188" s="8" t="s">
        <v>484</v>
      </c>
    </row>
    <row r="189" customFormat="false" ht="14.15" hidden="false" customHeight="true" outlineLevel="0" collapsed="false">
      <c r="A189" s="14" t="s">
        <v>948</v>
      </c>
      <c r="B189" s="8" t="str">
        <f aca="false">"Osterholzer Chaussee "&amp;D189</f>
        <v>Osterholzer Chaussee 87</v>
      </c>
      <c r="C189" s="8" t="str">
        <f aca="false">E189&amp;", "&amp;F189&amp;", "&amp;G189</f>
        <v>Meier, Hinr., Schlachter</v>
      </c>
      <c r="D189" s="15" t="n">
        <v>87</v>
      </c>
      <c r="E189" s="8" t="s">
        <v>207</v>
      </c>
      <c r="F189" s="8" t="s">
        <v>116</v>
      </c>
      <c r="G189" s="8" t="s">
        <v>947</v>
      </c>
    </row>
    <row r="190" customFormat="false" ht="14.15" hidden="false" customHeight="true" outlineLevel="0" collapsed="false">
      <c r="A190" s="14" t="s">
        <v>959</v>
      </c>
      <c r="B190" s="8" t="str">
        <f aca="false">"Osterholzer Chaussee "&amp;D190</f>
        <v>Osterholzer Chaussee 89</v>
      </c>
      <c r="C190" s="8" t="str">
        <f aca="false">E190&amp;", "&amp;F190&amp;", "&amp;G190</f>
        <v>Hollwedel, Friedr., Wwe.</v>
      </c>
      <c r="D190" s="15" t="n">
        <v>89</v>
      </c>
      <c r="E190" s="8" t="s">
        <v>957</v>
      </c>
      <c r="F190" s="8" t="s">
        <v>365</v>
      </c>
      <c r="G190" s="8" t="s">
        <v>94</v>
      </c>
    </row>
    <row r="191" customFormat="false" ht="14.15" hidden="false" customHeight="true" outlineLevel="0" collapsed="false">
      <c r="A191" s="14" t="s">
        <v>963</v>
      </c>
      <c r="B191" s="8" t="str">
        <f aca="false">"Osterholzer Chaussee "&amp;D191</f>
        <v>Osterholzer Chaussee 91</v>
      </c>
      <c r="C191" s="8" t="str">
        <f aca="false">E191&amp;", "&amp;F191&amp;", "&amp;G191</f>
        <v>Meier, Georg, Arbeiter</v>
      </c>
      <c r="D191" s="15" t="n">
        <v>91</v>
      </c>
      <c r="E191" s="8" t="s">
        <v>207</v>
      </c>
      <c r="F191" s="8" t="s">
        <v>218</v>
      </c>
      <c r="G191" s="8" t="s">
        <v>124</v>
      </c>
    </row>
    <row r="192" customFormat="false" ht="14.15" hidden="false" customHeight="true" outlineLevel="0" collapsed="false">
      <c r="A192" s="14" t="s">
        <v>1490</v>
      </c>
      <c r="B192" s="8" t="str">
        <f aca="false">"Osterholzer Chaussee "&amp;D192</f>
        <v>Osterholzer Chaussee 100</v>
      </c>
      <c r="C192" s="8" t="str">
        <f aca="false">E192&amp;", "&amp;F192&amp;", "&amp;G192&amp;", "&amp;H192</f>
        <v>Stumpe, Siegmund, Wwe., Landgut</v>
      </c>
      <c r="D192" s="15" t="n">
        <v>100</v>
      </c>
      <c r="E192" s="8" t="s">
        <v>1488</v>
      </c>
      <c r="F192" s="8" t="s">
        <v>1836</v>
      </c>
      <c r="G192" s="8" t="s">
        <v>94</v>
      </c>
      <c r="H192" s="8" t="s">
        <v>1120</v>
      </c>
    </row>
    <row r="193" customFormat="false" ht="14.15" hidden="false" customHeight="true" outlineLevel="0" collapsed="false">
      <c r="A193" s="14" t="s">
        <v>1495</v>
      </c>
      <c r="B193" s="8" t="str">
        <f aca="false">"Osterholzer Chaussee "&amp;D193</f>
        <v>Osterholzer Chaussee 102</v>
      </c>
      <c r="C193" s="8" t="str">
        <f aca="false">E193&amp;", "&amp;F193&amp;", "&amp;G193</f>
        <v>Eilers, Diedr., Gärtner</v>
      </c>
      <c r="D193" s="15" t="n">
        <v>102</v>
      </c>
      <c r="E193" s="8" t="s">
        <v>1494</v>
      </c>
      <c r="F193" s="8" t="s">
        <v>123</v>
      </c>
      <c r="G193" s="8" t="s">
        <v>781</v>
      </c>
    </row>
    <row r="194" customFormat="false" ht="14.15" hidden="false" customHeight="true" outlineLevel="0" collapsed="false">
      <c r="A194" s="14" t="s">
        <v>1458</v>
      </c>
      <c r="B194" s="8" t="str">
        <f aca="false">"Osterholzer Chaussee "&amp;D194</f>
        <v>Osterholzer Chaussee 110</v>
      </c>
      <c r="C194" s="8" t="str">
        <f aca="false">E194&amp;", "&amp;F194&amp;", "&amp;G194</f>
        <v>Sengstacke, Hinr., Landmann</v>
      </c>
      <c r="D194" s="15" t="n">
        <v>110</v>
      </c>
      <c r="E194" s="8" t="s">
        <v>212</v>
      </c>
      <c r="F194" s="8" t="s">
        <v>116</v>
      </c>
      <c r="G194" s="8" t="s">
        <v>80</v>
      </c>
    </row>
    <row r="195" customFormat="false" ht="14.15" hidden="false" customHeight="true" outlineLevel="0" collapsed="false">
      <c r="A195" s="14" t="s">
        <v>1443</v>
      </c>
      <c r="B195" s="8" t="str">
        <f aca="false">"Osterholzer Chaussee "&amp;D195</f>
        <v>Osterholzer Chaussee 112</v>
      </c>
      <c r="C195" s="8" t="str">
        <f aca="false">E195&amp;", "&amp;F195&amp;", "&amp;G195&amp;" u. "&amp;H195</f>
        <v>Puls, Alb., Wirt u. Krämer</v>
      </c>
      <c r="D195" s="15" t="n">
        <v>112</v>
      </c>
      <c r="E195" s="8" t="s">
        <v>795</v>
      </c>
      <c r="F195" s="8" t="s">
        <v>433</v>
      </c>
      <c r="G195" s="8" t="s">
        <v>484</v>
      </c>
      <c r="H195" s="8" t="s">
        <v>477</v>
      </c>
    </row>
    <row r="196" customFormat="false" ht="14.15" hidden="false" customHeight="true" outlineLevel="0" collapsed="false">
      <c r="A196" s="14" t="s">
        <v>1483</v>
      </c>
      <c r="B196" s="8" t="str">
        <f aca="false">"Osterholzer Chaussee "&amp;D196</f>
        <v>Osterholzer Chaussee 114</v>
      </c>
      <c r="C196" s="8" t="str">
        <f aca="false">E196&amp;", "&amp;F196&amp;", "&amp;G196</f>
        <v>Dohrmann, Aug., Arbeiter</v>
      </c>
      <c r="D196" s="15" t="n">
        <v>114</v>
      </c>
      <c r="E196" s="8" t="s">
        <v>941</v>
      </c>
      <c r="F196" s="8" t="s">
        <v>93</v>
      </c>
      <c r="G196" s="8" t="s">
        <v>124</v>
      </c>
    </row>
    <row r="197" customFormat="false" ht="14.15" hidden="false" customHeight="true" outlineLevel="0" collapsed="false">
      <c r="A197" s="14" t="s">
        <v>973</v>
      </c>
      <c r="B197" s="8" t="str">
        <f aca="false">"Osterholzer Chaussee "&amp;D197</f>
        <v>Osterholzer Chaussee 115</v>
      </c>
      <c r="C197" s="8" t="str">
        <f aca="false">E197&amp;", "&amp;F197&amp;", "&amp;G197</f>
        <v>Kräft, Friedr., Arbeiter</v>
      </c>
      <c r="D197" s="15" t="n">
        <v>115</v>
      </c>
      <c r="E197" s="8" t="s">
        <v>980</v>
      </c>
      <c r="F197" s="8" t="s">
        <v>365</v>
      </c>
      <c r="G197" s="8" t="s">
        <v>124</v>
      </c>
    </row>
    <row r="198" customFormat="false" ht="14.15" hidden="false" customHeight="true" outlineLevel="0" collapsed="false">
      <c r="A198" s="14" t="s">
        <v>973</v>
      </c>
      <c r="B198" s="8" t="str">
        <f aca="false">"Osterholzer Chaussee "&amp;D198</f>
        <v>Osterholzer Chaussee 115</v>
      </c>
      <c r="C198" s="8" t="str">
        <f aca="false">E198&amp;", "&amp;F198&amp;", "&amp;G198</f>
        <v>Lange, Heinr. Ehl., Landmann</v>
      </c>
      <c r="D198" s="15" t="n">
        <v>115</v>
      </c>
      <c r="E198" s="8" t="s">
        <v>971</v>
      </c>
      <c r="F198" s="8" t="s">
        <v>972</v>
      </c>
      <c r="G198" s="8" t="s">
        <v>80</v>
      </c>
    </row>
    <row r="199" customFormat="false" ht="14.15" hidden="false" customHeight="true" outlineLevel="0" collapsed="false">
      <c r="A199" s="14" t="s">
        <v>1478</v>
      </c>
      <c r="B199" s="8" t="str">
        <f aca="false">"Osterholzer Chaussee "&amp;D199</f>
        <v>Osterholzer Chaussee 116</v>
      </c>
      <c r="C199" s="8" t="str">
        <f aca="false">E199&amp;", "&amp;F199&amp;", "&amp;G199</f>
        <v>Meyer, Hinr., Landmann</v>
      </c>
      <c r="D199" s="15" t="n">
        <v>116</v>
      </c>
      <c r="E199" s="8" t="s">
        <v>303</v>
      </c>
      <c r="F199" s="8" t="s">
        <v>116</v>
      </c>
      <c r="G199" s="8" t="s">
        <v>80</v>
      </c>
    </row>
    <row r="200" customFormat="false" ht="14.15" hidden="false" customHeight="true" outlineLevel="0" collapsed="false">
      <c r="A200" s="14" t="s">
        <v>979</v>
      </c>
      <c r="B200" s="8" t="str">
        <f aca="false">"Osterholzer Chaussee "&amp;D200</f>
        <v>Osterholzer Chaussee 117</v>
      </c>
      <c r="C200" s="8" t="str">
        <f aca="false">E200&amp;", "&amp;F200&amp;", "&amp;G200</f>
        <v>Hilken, Diedr., Tischlermeister</v>
      </c>
      <c r="D200" s="15" t="n">
        <v>117</v>
      </c>
      <c r="E200" s="8" t="s">
        <v>977</v>
      </c>
      <c r="F200" s="8" t="s">
        <v>123</v>
      </c>
      <c r="G200" s="8" t="s">
        <v>978</v>
      </c>
    </row>
    <row r="201" customFormat="false" ht="14.15" hidden="false" customHeight="true" outlineLevel="0" collapsed="false">
      <c r="A201" s="14" t="s">
        <v>1473</v>
      </c>
      <c r="B201" s="8" t="str">
        <f aca="false">"Osterholzer Chaussee "&amp;D201</f>
        <v>Osterholzer Chaussee 118</v>
      </c>
      <c r="C201" s="8" t="str">
        <f aca="false">E201&amp;", "&amp;F201&amp;", "&amp;G201</f>
        <v>Beckfeld, Christ., Schuhmacher</v>
      </c>
      <c r="D201" s="15" t="n">
        <v>118</v>
      </c>
      <c r="E201" s="8" t="s">
        <v>1472</v>
      </c>
      <c r="F201" s="8" t="s">
        <v>350</v>
      </c>
      <c r="G201" s="8" t="s">
        <v>1057</v>
      </c>
    </row>
    <row r="202" customFormat="false" ht="14.15" hidden="false" customHeight="true" outlineLevel="0" collapsed="false">
      <c r="A202" s="14" t="s">
        <v>1473</v>
      </c>
      <c r="B202" s="8" t="str">
        <f aca="false">"Osterholzer Chaussee "&amp;D202</f>
        <v>Osterholzer Chaussee 118</v>
      </c>
      <c r="C202" s="8" t="str">
        <f aca="false">E202&amp;", "&amp;F202&amp;", "&amp;G202</f>
        <v>Schröder, Wilh., Maurer</v>
      </c>
      <c r="D202" s="15" t="n">
        <v>118</v>
      </c>
      <c r="E202" s="8" t="s">
        <v>244</v>
      </c>
      <c r="F202" s="8" t="s">
        <v>254</v>
      </c>
      <c r="G202" s="8" t="s">
        <v>109</v>
      </c>
    </row>
    <row r="203" customFormat="false" ht="14.15" hidden="false" customHeight="true" outlineLevel="0" collapsed="false">
      <c r="A203" s="14" t="s">
        <v>1468</v>
      </c>
      <c r="B203" s="8" t="str">
        <f aca="false">"Osterholzer Chaussee "&amp;D203</f>
        <v>Osterholzer Chaussee 120</v>
      </c>
      <c r="C203" s="8" t="str">
        <f aca="false">E203&amp;", "&amp;F203&amp;", "&amp;G203</f>
        <v>Möhlenbrock, Friedr., Zimmermann</v>
      </c>
      <c r="D203" s="15" t="n">
        <v>120</v>
      </c>
      <c r="E203" s="8" t="s">
        <v>450</v>
      </c>
      <c r="F203" s="8" t="s">
        <v>365</v>
      </c>
      <c r="G203" s="8" t="s">
        <v>317</v>
      </c>
    </row>
    <row r="204" customFormat="false" ht="14.15" hidden="false" customHeight="true" outlineLevel="0" collapsed="false">
      <c r="A204" s="14" t="s">
        <v>1463</v>
      </c>
      <c r="B204" s="8" t="str">
        <f aca="false">"Osterholzer Chaussee "&amp;D204</f>
        <v>Osterholzer Chaussee 122</v>
      </c>
      <c r="C204" s="8" t="str">
        <f aca="false">E204&amp;", "&amp;F204&amp;", "&amp;G204</f>
        <v>Heidorn, Herm., Arbeiter</v>
      </c>
      <c r="D204" s="15" t="n">
        <v>122</v>
      </c>
      <c r="E204" s="8" t="s">
        <v>920</v>
      </c>
      <c r="F204" s="8" t="s">
        <v>86</v>
      </c>
      <c r="G204" s="8" t="s">
        <v>124</v>
      </c>
    </row>
    <row r="205" customFormat="false" ht="14.15" hidden="false" customHeight="true" outlineLevel="0" collapsed="false">
      <c r="A205" s="14" t="s">
        <v>1002</v>
      </c>
      <c r="B205" s="8" t="str">
        <f aca="false">"Osterholzer Chaussee "&amp;D205</f>
        <v>Osterholzer Chaussee 125</v>
      </c>
      <c r="C205" s="8" t="str">
        <f aca="false">E205&amp;", "&amp;F205&amp;", "&amp;G205</f>
        <v>Werner, Eduard, Landjäger</v>
      </c>
      <c r="D205" s="15" t="n">
        <v>125</v>
      </c>
      <c r="E205" s="8" t="s">
        <v>1000</v>
      </c>
      <c r="F205" s="8" t="s">
        <v>1837</v>
      </c>
      <c r="G205" s="8" t="s">
        <v>1001</v>
      </c>
    </row>
    <row r="206" customFormat="false" ht="14.15" hidden="false" customHeight="true" outlineLevel="0" collapsed="false">
      <c r="A206" s="14" t="s">
        <v>1439</v>
      </c>
      <c r="B206" s="8" t="str">
        <f aca="false">"Osterholzer Chaussee "&amp;D206</f>
        <v>Osterholzer Chaussee 126</v>
      </c>
      <c r="C206" s="8" t="str">
        <f aca="false">E206&amp;", "&amp;F206&amp;", "&amp;G206</f>
        <v>Lüdeke, Joh., Sattler</v>
      </c>
      <c r="D206" s="15" t="n">
        <v>126</v>
      </c>
      <c r="E206" s="8" t="s">
        <v>1437</v>
      </c>
      <c r="F206" s="8" t="s">
        <v>79</v>
      </c>
      <c r="G206" s="8" t="s">
        <v>1438</v>
      </c>
    </row>
    <row r="207" customFormat="false" ht="14.15" hidden="false" customHeight="true" outlineLevel="0" collapsed="false">
      <c r="A207" s="14" t="s">
        <v>1058</v>
      </c>
      <c r="B207" s="8" t="str">
        <f aca="false">"Osterholzer Chaussee "&amp;D207</f>
        <v>Osterholzer Chaussee 127</v>
      </c>
      <c r="C207" s="8" t="str">
        <f aca="false">E207&amp;", "&amp;F207&amp;", "&amp;G207</f>
        <v>Meyer, Heinr., Schuhmacher</v>
      </c>
      <c r="D207" s="15" t="n">
        <v>127</v>
      </c>
      <c r="E207" s="8" t="s">
        <v>303</v>
      </c>
      <c r="F207" s="8" t="s">
        <v>108</v>
      </c>
      <c r="G207" s="8" t="s">
        <v>1057</v>
      </c>
    </row>
    <row r="208" customFormat="false" ht="14.15" hidden="false" customHeight="true" outlineLevel="0" collapsed="false">
      <c r="A208" s="14" t="s">
        <v>1432</v>
      </c>
      <c r="B208" s="8" t="str">
        <f aca="false">"Osterholzer Chaussee "&amp;D208</f>
        <v>Osterholzer Chaussee 128</v>
      </c>
      <c r="C208" s="8" t="str">
        <f aca="false">E208&amp;", "&amp;F208&amp;", "&amp;G208</f>
        <v>Dierks, Heinr., Arbeiter</v>
      </c>
      <c r="D208" s="15" t="n">
        <v>128</v>
      </c>
      <c r="E208" s="8" t="s">
        <v>1430</v>
      </c>
      <c r="F208" s="8" t="s">
        <v>108</v>
      </c>
      <c r="G208" s="8" t="s">
        <v>124</v>
      </c>
    </row>
    <row r="209" customFormat="false" ht="14.15" hidden="false" customHeight="true" outlineLevel="0" collapsed="false">
      <c r="A209" s="14" t="s">
        <v>1068</v>
      </c>
      <c r="B209" s="8" t="str">
        <f aca="false">"Osterholzer Chaussee "&amp;D209</f>
        <v>Osterholzer Chaussee 129</v>
      </c>
      <c r="C209" s="8" t="str">
        <f aca="false">E209&amp;", "&amp;F209&amp;", "&amp;G209</f>
        <v>Meier, Georg, Schlachter</v>
      </c>
      <c r="D209" s="15" t="n">
        <v>129</v>
      </c>
      <c r="E209" s="8" t="s">
        <v>207</v>
      </c>
      <c r="F209" s="8" t="s">
        <v>218</v>
      </c>
      <c r="G209" s="8" t="s">
        <v>947</v>
      </c>
    </row>
    <row r="210" customFormat="false" ht="14.15" hidden="false" customHeight="true" outlineLevel="0" collapsed="false">
      <c r="B210" s="14" t="s">
        <v>1838</v>
      </c>
      <c r="C210" s="8" t="str">
        <f aca="false">E210&amp;", "&amp;F210&amp;", "&amp;G210</f>
        <v>Essen, Heinr., Lehrer</v>
      </c>
      <c r="D210" s="15" t="n">
        <v>132</v>
      </c>
      <c r="E210" s="8" t="s">
        <v>1004</v>
      </c>
      <c r="F210" s="8" t="s">
        <v>108</v>
      </c>
      <c r="G210" s="8" t="s">
        <v>575</v>
      </c>
    </row>
    <row r="211" customFormat="false" ht="14.15" hidden="false" customHeight="true" outlineLevel="0" collapsed="false">
      <c r="B211" s="14" t="s">
        <v>1838</v>
      </c>
      <c r="C211" s="8" t="str">
        <f aca="false">E211&amp;", "&amp;F211&amp;", "&amp;G211</f>
        <v>Meyer, Aug., Lehrer</v>
      </c>
      <c r="D211" s="15" t="n">
        <v>132</v>
      </c>
      <c r="E211" s="8" t="s">
        <v>303</v>
      </c>
      <c r="F211" s="8" t="s">
        <v>93</v>
      </c>
      <c r="G211" s="8" t="s">
        <v>575</v>
      </c>
    </row>
    <row r="212" customFormat="false" ht="14.15" hidden="false" customHeight="true" outlineLevel="0" collapsed="false">
      <c r="A212" s="14" t="s">
        <v>1044</v>
      </c>
      <c r="B212" s="8" t="str">
        <f aca="false">"Osterholzer Chaussee "&amp;D212</f>
        <v>Osterholzer Chaussee 133</v>
      </c>
      <c r="C212" s="8" t="str">
        <f aca="false">E212&amp;", "&amp;F212&amp;", "&amp;G212</f>
        <v>Kothe, Joh., Arbeiter</v>
      </c>
      <c r="D212" s="15" t="n">
        <v>133</v>
      </c>
      <c r="E212" s="8" t="s">
        <v>1043</v>
      </c>
      <c r="F212" s="8" t="s">
        <v>79</v>
      </c>
      <c r="G212" s="8" t="s">
        <v>124</v>
      </c>
    </row>
    <row r="213" customFormat="false" ht="14.15" hidden="false" customHeight="true" outlineLevel="0" collapsed="false">
      <c r="B213" s="14" t="s">
        <v>1839</v>
      </c>
      <c r="C213" s="8" t="str">
        <f aca="false">E213&amp;", "&amp;F213&amp;", "&amp;G213</f>
        <v>Döhle, Joh., Bauunternehmer</v>
      </c>
      <c r="D213" s="15" t="n">
        <v>134</v>
      </c>
      <c r="E213" s="8" t="s">
        <v>1320</v>
      </c>
      <c r="F213" s="8" t="s">
        <v>79</v>
      </c>
      <c r="G213" s="8" t="s">
        <v>1288</v>
      </c>
    </row>
    <row r="214" customFormat="false" ht="14.15" hidden="false" customHeight="true" outlineLevel="0" collapsed="false">
      <c r="A214" s="14" t="s">
        <v>1051</v>
      </c>
      <c r="B214" s="8" t="str">
        <f aca="false">"Osterholzer Chaussee "&amp;D214</f>
        <v>Osterholzer Chaussee 135</v>
      </c>
      <c r="C214" s="8" t="str">
        <f aca="false">E214&amp;", "&amp;F214</f>
        <v>Block, Katharine</v>
      </c>
      <c r="D214" s="15" t="n">
        <v>135</v>
      </c>
      <c r="E214" s="8" t="s">
        <v>1049</v>
      </c>
      <c r="F214" s="8" t="s">
        <v>1050</v>
      </c>
    </row>
    <row r="215" customFormat="false" ht="14.15" hidden="false" customHeight="true" outlineLevel="0" collapsed="false">
      <c r="A215" s="14" t="s">
        <v>1425</v>
      </c>
      <c r="B215" s="8" t="str">
        <f aca="false">"Osterholzer Chaussee "&amp;D215</f>
        <v>Osterholzer Chaussee 136</v>
      </c>
      <c r="C215" s="8" t="str">
        <f aca="false">E215&amp;", "&amp;F215&amp;", "&amp;G215&amp;" u. "&amp;H215</f>
        <v>Lachmund, Joh., Wirt u. Krämer</v>
      </c>
      <c r="D215" s="15" t="n">
        <v>136</v>
      </c>
      <c r="E215" s="8" t="s">
        <v>1026</v>
      </c>
      <c r="F215" s="8" t="s">
        <v>79</v>
      </c>
      <c r="G215" s="8" t="s">
        <v>484</v>
      </c>
      <c r="H215" s="8" t="s">
        <v>477</v>
      </c>
    </row>
    <row r="216" customFormat="false" ht="14.15" hidden="false" customHeight="true" outlineLevel="0" collapsed="false">
      <c r="B216" s="14" t="s">
        <v>1840</v>
      </c>
      <c r="C216" s="8" t="str">
        <f aca="false">E216&amp;", "&amp;F216&amp;", "&amp;G216</f>
        <v>Blome, Hinr. Andr., Arbeiter</v>
      </c>
      <c r="D216" s="15" t="n">
        <v>137</v>
      </c>
      <c r="E216" s="8" t="s">
        <v>537</v>
      </c>
      <c r="F216" s="8" t="s">
        <v>1841</v>
      </c>
      <c r="G216" s="8" t="s">
        <v>124</v>
      </c>
    </row>
    <row r="217" customFormat="false" ht="14.15" hidden="false" customHeight="true" outlineLevel="0" collapsed="false">
      <c r="A217" s="14" t="s">
        <v>1420</v>
      </c>
      <c r="B217" s="8" t="str">
        <f aca="false">"Osterholzer Chaussee "&amp;D217</f>
        <v>Osterholzer Chaussee 138</v>
      </c>
      <c r="C217" s="8" t="str">
        <f aca="false">E217&amp;", "&amp;F217&amp;", "&amp;G217</f>
        <v>Frese, Georg, Gemeindebote</v>
      </c>
      <c r="D217" s="15" t="n">
        <v>138</v>
      </c>
      <c r="E217" s="8" t="s">
        <v>414</v>
      </c>
      <c r="F217" s="8" t="s">
        <v>218</v>
      </c>
      <c r="G217" s="8" t="s">
        <v>1419</v>
      </c>
    </row>
    <row r="218" customFormat="false" ht="14.15" hidden="false" customHeight="true" outlineLevel="0" collapsed="false">
      <c r="A218" s="14" t="s">
        <v>1420</v>
      </c>
      <c r="B218" s="8" t="str">
        <f aca="false">"Osterholzer Chaussee "&amp;D218</f>
        <v>Osterholzer Chaussee 138</v>
      </c>
      <c r="C218" s="8" t="str">
        <f aca="false">E218&amp;", "&amp;F218&amp;", "&amp;G218</f>
        <v>Frese, Lür, Landmann</v>
      </c>
      <c r="D218" s="15" t="n">
        <v>138</v>
      </c>
      <c r="E218" s="8" t="s">
        <v>414</v>
      </c>
      <c r="F218" s="8" t="s">
        <v>464</v>
      </c>
      <c r="G218" s="8" t="s">
        <v>80</v>
      </c>
    </row>
    <row r="219" customFormat="false" ht="14.15" hidden="false" customHeight="true" outlineLevel="0" collapsed="false">
      <c r="A219" s="14" t="s">
        <v>1063</v>
      </c>
      <c r="B219" s="8" t="str">
        <f aca="false">"Osterholzer Chaussee "&amp;D219</f>
        <v>Osterholzer Chaussee 139</v>
      </c>
      <c r="C219" s="8" t="str">
        <f aca="false">E219&amp;", "&amp;F219&amp;", "&amp;G219</f>
        <v>Blome, Hinr., Arbeiter</v>
      </c>
      <c r="D219" s="15" t="n">
        <v>139</v>
      </c>
      <c r="E219" s="8" t="s">
        <v>537</v>
      </c>
      <c r="F219" s="8" t="s">
        <v>116</v>
      </c>
      <c r="G219" s="8" t="s">
        <v>124</v>
      </c>
    </row>
    <row r="220" customFormat="false" ht="14.15" hidden="false" customHeight="true" outlineLevel="0" collapsed="false">
      <c r="A220" s="14" t="s">
        <v>1414</v>
      </c>
      <c r="B220" s="8" t="str">
        <f aca="false">"Osterholzer Chaussee "&amp;D220</f>
        <v>Osterholzer Chaussee 140</v>
      </c>
      <c r="C220" s="8" t="str">
        <f aca="false">E220&amp;", "&amp;F220&amp;", "&amp;G220</f>
        <v>Lameter, Diedr., Wwe.</v>
      </c>
      <c r="D220" s="15" t="n">
        <v>140</v>
      </c>
      <c r="E220" s="8" t="s">
        <v>530</v>
      </c>
      <c r="F220" s="8" t="s">
        <v>123</v>
      </c>
      <c r="G220" s="8" t="s">
        <v>94</v>
      </c>
    </row>
    <row r="221" customFormat="false" ht="14.15" hidden="false" customHeight="true" outlineLevel="0" collapsed="false">
      <c r="B221" s="14" t="s">
        <v>1842</v>
      </c>
      <c r="C221" s="8" t="str">
        <f aca="false">E221&amp;", "&amp;F221&amp;", "&amp;G221</f>
        <v>Tietjen, Herm., Bäcker</v>
      </c>
      <c r="D221" s="15" t="n">
        <v>141</v>
      </c>
      <c r="E221" s="8" t="s">
        <v>223</v>
      </c>
      <c r="F221" s="8" t="s">
        <v>86</v>
      </c>
      <c r="G221" s="8" t="s">
        <v>561</v>
      </c>
    </row>
    <row r="222" customFormat="false" ht="14.15" hidden="false" customHeight="true" outlineLevel="0" collapsed="false">
      <c r="A222" s="14" t="s">
        <v>1409</v>
      </c>
      <c r="B222" s="8" t="str">
        <f aca="false">"Osterholzer Chaussee "&amp;D222</f>
        <v>Osterholzer Chaussee 146</v>
      </c>
      <c r="C222" s="8" t="str">
        <f aca="false">E222&amp;", "&amp;F222&amp;", "&amp;G222</f>
        <v>Westerkamp, Joh., Arbeiter</v>
      </c>
      <c r="D222" s="15" t="n">
        <v>146</v>
      </c>
      <c r="E222" s="8" t="s">
        <v>1408</v>
      </c>
      <c r="F222" s="8" t="s">
        <v>79</v>
      </c>
      <c r="G222" s="8" t="s">
        <v>124</v>
      </c>
    </row>
    <row r="223" customFormat="false" ht="14.15" hidden="false" customHeight="true" outlineLevel="0" collapsed="false">
      <c r="A223" s="14" t="s">
        <v>1077</v>
      </c>
      <c r="B223" s="8" t="str">
        <f aca="false">"Osterholzer Chaussee "&amp;D223</f>
        <v>Osterholzer Chaussee 147</v>
      </c>
      <c r="C223" s="8" t="str">
        <f aca="false">E223&amp;", "&amp;F223&amp;", "&amp;G223</f>
        <v>Landwehr, Heinr., Wwe.</v>
      </c>
      <c r="D223" s="15" t="n">
        <v>147</v>
      </c>
      <c r="E223" s="8" t="s">
        <v>1076</v>
      </c>
      <c r="F223" s="8" t="s">
        <v>108</v>
      </c>
      <c r="G223" s="8" t="s">
        <v>94</v>
      </c>
    </row>
    <row r="224" customFormat="false" ht="14.15" hidden="false" customHeight="true" outlineLevel="0" collapsed="false">
      <c r="A224" s="14" t="s">
        <v>1405</v>
      </c>
      <c r="B224" s="8" t="str">
        <f aca="false">"Osterholzer Chaussee "&amp;D224</f>
        <v>Osterholzer Chaussee 148</v>
      </c>
      <c r="C224" s="8" t="str">
        <f aca="false">E224&amp;", "&amp;F224&amp;", "&amp;G224</f>
        <v>Lange, Herm., Wwe.</v>
      </c>
      <c r="D224" s="15" t="n">
        <v>148</v>
      </c>
      <c r="E224" s="8" t="s">
        <v>971</v>
      </c>
      <c r="F224" s="8" t="s">
        <v>86</v>
      </c>
      <c r="G224" s="8" t="s">
        <v>94</v>
      </c>
    </row>
    <row r="225" customFormat="false" ht="14.15" hidden="false" customHeight="true" outlineLevel="0" collapsed="false">
      <c r="A225" s="14" t="s">
        <v>1082</v>
      </c>
      <c r="B225" s="8" t="str">
        <f aca="false">"Osterholzer Chaussee "&amp;D225</f>
        <v>Osterholzer Chaussee 149</v>
      </c>
      <c r="C225" s="8" t="str">
        <f aca="false">H225</f>
        <v>Spritzenhaus</v>
      </c>
      <c r="D225" s="15" t="n">
        <v>149</v>
      </c>
      <c r="E225" s="0"/>
      <c r="H225" s="8" t="s">
        <v>1081</v>
      </c>
    </row>
    <row r="226" customFormat="false" ht="14.15" hidden="false" customHeight="true" outlineLevel="0" collapsed="false">
      <c r="A226" s="14" t="s">
        <v>1401</v>
      </c>
      <c r="B226" s="8" t="str">
        <f aca="false">"Osterholzer Chaussee "&amp;D226</f>
        <v>Osterholzer Chaussee 150</v>
      </c>
      <c r="C226" s="8" t="str">
        <f aca="false">E226&amp;", "&amp;F226&amp;", "&amp;G226</f>
        <v>Romel, Christ., Arbeiter</v>
      </c>
      <c r="D226" s="15" t="n">
        <v>150</v>
      </c>
      <c r="E226" s="8" t="s">
        <v>1400</v>
      </c>
      <c r="F226" s="8" t="s">
        <v>350</v>
      </c>
      <c r="G226" s="8" t="s">
        <v>124</v>
      </c>
    </row>
    <row r="227" customFormat="false" ht="14.15" hidden="false" customHeight="true" outlineLevel="0" collapsed="false">
      <c r="A227" s="14" t="s">
        <v>1396</v>
      </c>
      <c r="B227" s="8" t="str">
        <f aca="false">"Osterholzer Chaussee "&amp;D227</f>
        <v>Osterholzer Chaussee 152</v>
      </c>
      <c r="C227" s="8" t="str">
        <f aca="false">E227&amp;", "&amp;F227&amp;", "&amp;G227</f>
        <v>Schierloh, Friedr., Bäcker</v>
      </c>
      <c r="D227" s="15" t="n">
        <v>152</v>
      </c>
      <c r="E227" s="8" t="s">
        <v>1395</v>
      </c>
      <c r="F227" s="8" t="s">
        <v>365</v>
      </c>
      <c r="G227" s="8" t="s">
        <v>561</v>
      </c>
    </row>
    <row r="228" customFormat="false" ht="14.15" hidden="false" customHeight="true" outlineLevel="0" collapsed="false">
      <c r="A228" s="14" t="s">
        <v>1389</v>
      </c>
      <c r="B228" s="8" t="str">
        <f aca="false">"Osterholzer Chaussee "&amp;D228</f>
        <v>Osterholzer Chaussee 160</v>
      </c>
      <c r="C228" s="8" t="str">
        <f aca="false">E228&amp;", "&amp;F228&amp;", "&amp;G228</f>
        <v>Büsing, Georg, Schulvorsteher</v>
      </c>
      <c r="D228" s="15" t="n">
        <v>160</v>
      </c>
      <c r="E228" s="8" t="s">
        <v>1387</v>
      </c>
      <c r="F228" s="8" t="s">
        <v>218</v>
      </c>
      <c r="G228" s="8" t="s">
        <v>1388</v>
      </c>
    </row>
    <row r="229" customFormat="false" ht="14.15" hidden="false" customHeight="true" outlineLevel="0" collapsed="false">
      <c r="A229" s="14" t="s">
        <v>1389</v>
      </c>
      <c r="B229" s="8" t="str">
        <f aca="false">"Osterholzer Chaussee "&amp;D229</f>
        <v>Osterholzer Chaussee 160</v>
      </c>
      <c r="C229" s="8" t="str">
        <f aca="false">H229</f>
        <v>Schule</v>
      </c>
      <c r="D229" s="15" t="n">
        <v>160</v>
      </c>
      <c r="E229" s="0"/>
      <c r="H229" s="8" t="s">
        <v>1390</v>
      </c>
    </row>
    <row r="230" customFormat="false" ht="14.15" hidden="false" customHeight="true" outlineLevel="0" collapsed="false">
      <c r="A230" s="14" t="s">
        <v>1367</v>
      </c>
      <c r="B230" s="8" t="str">
        <f aca="false">"Osterholzer Chaussee "&amp;D230</f>
        <v>Osterholzer Chaussee 162</v>
      </c>
      <c r="C230" s="8" t="str">
        <f aca="false">E230&amp;", "&amp;F230&amp;", "&amp;G230</f>
        <v>Meier, Heinr., Krämer</v>
      </c>
      <c r="D230" s="15" t="n">
        <v>162</v>
      </c>
      <c r="E230" s="8" t="s">
        <v>207</v>
      </c>
      <c r="F230" s="8" t="s">
        <v>108</v>
      </c>
      <c r="G230" s="8" t="s">
        <v>477</v>
      </c>
    </row>
    <row r="231" customFormat="false" ht="14.15" hidden="false" customHeight="true" outlineLevel="0" collapsed="false">
      <c r="A231" s="14" t="s">
        <v>1384</v>
      </c>
      <c r="B231" s="8" t="str">
        <f aca="false">"Osterholzer Chaussee "&amp;D231</f>
        <v>Osterholzer Chaussee 166</v>
      </c>
      <c r="C231" s="8" t="str">
        <f aca="false">E231&amp;", "&amp;F231&amp;", "&amp;G231</f>
        <v>Wille, Aug., Arbeiter</v>
      </c>
      <c r="D231" s="15" t="n">
        <v>166</v>
      </c>
      <c r="E231" s="8" t="s">
        <v>1383</v>
      </c>
      <c r="F231" s="8" t="s">
        <v>93</v>
      </c>
      <c r="G231" s="8" t="s">
        <v>124</v>
      </c>
    </row>
    <row r="232" customFormat="false" ht="14.15" hidden="false" customHeight="true" outlineLevel="0" collapsed="false">
      <c r="A232" s="14" t="s">
        <v>1373</v>
      </c>
      <c r="B232" s="8" t="str">
        <f aca="false">"Osterholzer Chaussee "&amp;D232</f>
        <v>Osterholzer Chaussee 168</v>
      </c>
      <c r="C232" s="8" t="str">
        <f aca="false">E232&amp;", "&amp;F232&amp;", "&amp;G232</f>
        <v>Gerken, Friedr., Arbeiter</v>
      </c>
      <c r="D232" s="15" t="n">
        <v>168</v>
      </c>
      <c r="E232" s="8" t="s">
        <v>672</v>
      </c>
      <c r="F232" s="8" t="s">
        <v>365</v>
      </c>
      <c r="G232" s="8" t="s">
        <v>124</v>
      </c>
    </row>
    <row r="233" customFormat="false" ht="14.15" hidden="false" customHeight="true" outlineLevel="0" collapsed="false">
      <c r="A233" s="14" t="s">
        <v>1378</v>
      </c>
      <c r="B233" s="8" t="str">
        <f aca="false">"Osterholzer Chaussee "&amp;D233</f>
        <v>Osterholzer Chaussee 176</v>
      </c>
      <c r="C233" s="8" t="str">
        <f aca="false">E233&amp;", "&amp;F233&amp;", "&amp;G233</f>
        <v>Pfeiffer, Aug., Stellmacher</v>
      </c>
      <c r="D233" s="15" t="n">
        <v>176</v>
      </c>
      <c r="E233" s="8" t="s">
        <v>1377</v>
      </c>
      <c r="F233" s="8" t="s">
        <v>93</v>
      </c>
      <c r="G233" s="8" t="s">
        <v>420</v>
      </c>
    </row>
    <row r="234" customFormat="false" ht="14.15" hidden="false" customHeight="true" outlineLevel="0" collapsed="false">
      <c r="A234" s="14" t="s">
        <v>1306</v>
      </c>
      <c r="B234" s="8" t="str">
        <f aca="false">"Osterholzer Chaussee "&amp;D234</f>
        <v>Osterholzer Chaussee 180</v>
      </c>
      <c r="C234" s="8" t="str">
        <f aca="false">E234&amp;", "&amp;F234&amp;", "&amp;G234</f>
        <v>Schumacher, Georg, Müller</v>
      </c>
      <c r="D234" s="15" t="n">
        <v>180</v>
      </c>
      <c r="E234" s="8" t="s">
        <v>646</v>
      </c>
      <c r="F234" s="8" t="s">
        <v>218</v>
      </c>
      <c r="G234" s="8" t="s">
        <v>162</v>
      </c>
    </row>
    <row r="235" customFormat="false" ht="14.15" hidden="false" customHeight="true" outlineLevel="0" collapsed="false">
      <c r="A235" s="14" t="s">
        <v>1129</v>
      </c>
      <c r="B235" s="8" t="str">
        <f aca="false">"Osterholzer Chaussee "&amp;D235</f>
        <v>Osterholzer Chaussee 187</v>
      </c>
      <c r="C235" s="8" t="str">
        <f aca="false">E235&amp;", "&amp;F235&amp;", "&amp;G235</f>
        <v>Schnakenberg, Joh., Landmann</v>
      </c>
      <c r="D235" s="15" t="n">
        <v>187</v>
      </c>
      <c r="E235" s="8" t="s">
        <v>1086</v>
      </c>
      <c r="F235" s="8" t="s">
        <v>79</v>
      </c>
      <c r="G235" s="8" t="s">
        <v>80</v>
      </c>
    </row>
    <row r="236" customFormat="false" ht="14.15" hidden="false" customHeight="true" outlineLevel="0" collapsed="false">
      <c r="A236" s="14" t="s">
        <v>1277</v>
      </c>
      <c r="B236" s="8" t="str">
        <f aca="false">"Osterholzer Chaussee "&amp;D236</f>
        <v>Osterholzer Chaussee 188</v>
      </c>
      <c r="C236" s="8" t="str">
        <f aca="false">E236&amp;", "&amp;F236&amp;", "&amp;G236</f>
        <v>Gronholz, Heinr., Hofmeier</v>
      </c>
      <c r="D236" s="15" t="n">
        <v>188</v>
      </c>
      <c r="E236" s="8" t="s">
        <v>1275</v>
      </c>
      <c r="F236" s="8" t="s">
        <v>108</v>
      </c>
      <c r="G236" s="8" t="s">
        <v>245</v>
      </c>
    </row>
    <row r="237" customFormat="false" ht="14.15" hidden="false" customHeight="true" outlineLevel="0" collapsed="false">
      <c r="A237" s="14" t="s">
        <v>1281</v>
      </c>
      <c r="B237" s="8" t="str">
        <f aca="false">"Osterholzer Chaussee "&amp;D237</f>
        <v>Osterholzer Chaussee 190</v>
      </c>
      <c r="C237" s="8" t="str">
        <f aca="false">E237&amp;", "&amp;F237&amp;", "&amp;G237</f>
        <v>Gronholz, Joh., Landmann</v>
      </c>
      <c r="D237" s="15" t="n">
        <v>190</v>
      </c>
      <c r="E237" s="8" t="s">
        <v>1275</v>
      </c>
      <c r="F237" s="8" t="s">
        <v>79</v>
      </c>
      <c r="G237" s="8" t="s">
        <v>80</v>
      </c>
    </row>
    <row r="238" customFormat="false" ht="14.15" hidden="false" customHeight="true" outlineLevel="0" collapsed="false">
      <c r="A238" s="14" t="s">
        <v>1271</v>
      </c>
      <c r="B238" s="8" t="str">
        <f aca="false">"Osterholzer Chaussee "&amp;D238</f>
        <v>Osterholzer Chaussee 192</v>
      </c>
      <c r="C238" s="8" t="str">
        <f aca="false">E238</f>
        <v>Egestorffs-Stiftung</v>
      </c>
      <c r="D238" s="15" t="n">
        <v>192</v>
      </c>
      <c r="E238" s="8" t="s">
        <v>1843</v>
      </c>
      <c r="H238" s="0" t="s">
        <v>1120</v>
      </c>
    </row>
    <row r="239" customFormat="false" ht="14.15" hidden="false" customHeight="true" outlineLevel="0" collapsed="false">
      <c r="A239" s="14" t="s">
        <v>1134</v>
      </c>
      <c r="B239" s="8" t="str">
        <f aca="false">"Osterholzer Chaussee "&amp;D239</f>
        <v>Osterholzer Chaussee 193</v>
      </c>
      <c r="C239" s="8" t="str">
        <f aca="false">E239&amp;", "&amp;F239&amp;", "&amp;G239</f>
        <v>Nahrmann, Herm., Hülfswärter</v>
      </c>
      <c r="D239" s="15" t="n">
        <v>193</v>
      </c>
      <c r="E239" s="8" t="s">
        <v>1133</v>
      </c>
      <c r="F239" s="8" t="s">
        <v>86</v>
      </c>
      <c r="G239" s="8" t="s">
        <v>1844</v>
      </c>
    </row>
    <row r="240" customFormat="false" ht="14.15" hidden="false" customHeight="true" outlineLevel="0" collapsed="false">
      <c r="A240" s="14" t="s">
        <v>1143</v>
      </c>
      <c r="B240" s="8" t="str">
        <f aca="false">"Osterholzer Chaussee "&amp;D240</f>
        <v>Osterholzer Chaussee 201</v>
      </c>
      <c r="C240" s="8" t="str">
        <f aca="false">E240&amp;", "&amp;F240&amp;", "&amp;G240&amp;" und "&amp;H240</f>
        <v>Bischoff, Herm., Landmann und Beigeordneter</v>
      </c>
      <c r="D240" s="15" t="n">
        <v>201</v>
      </c>
      <c r="E240" s="8" t="s">
        <v>663</v>
      </c>
      <c r="F240" s="8" t="s">
        <v>86</v>
      </c>
      <c r="G240" s="8" t="s">
        <v>80</v>
      </c>
      <c r="H240" s="8" t="s">
        <v>1845</v>
      </c>
    </row>
    <row r="241" customFormat="false" ht="14.15" hidden="false" customHeight="true" outlineLevel="0" collapsed="false">
      <c r="A241" s="14" t="s">
        <v>1149</v>
      </c>
      <c r="B241" s="8" t="str">
        <f aca="false">"Osterholzer Chaussee "&amp;D241</f>
        <v>Osterholzer Chaussee 205</v>
      </c>
      <c r="C241" s="8" t="str">
        <f aca="false">E241&amp;", "&amp;F241</f>
        <v>Niemitz, Wilhelmine</v>
      </c>
      <c r="D241" s="15" t="n">
        <v>205</v>
      </c>
      <c r="E241" s="8" t="s">
        <v>1147</v>
      </c>
      <c r="F241" s="8" t="s">
        <v>1148</v>
      </c>
    </row>
    <row r="242" customFormat="false" ht="14.15" hidden="false" customHeight="true" outlineLevel="0" collapsed="false">
      <c r="A242" s="14" t="s">
        <v>1249</v>
      </c>
      <c r="B242" s="8" t="str">
        <f aca="false">"Osterholzer Chaussee "&amp;D242</f>
        <v>Osterholzer Chaussee 212</v>
      </c>
      <c r="C242" s="8" t="str">
        <f aca="false">E242&amp;", "&amp;F242&amp;", "&amp;G242</f>
        <v>Schnakenberg, Hinr., Landmann</v>
      </c>
      <c r="D242" s="15" t="n">
        <v>212</v>
      </c>
      <c r="E242" s="8" t="s">
        <v>1086</v>
      </c>
      <c r="F242" s="8" t="s">
        <v>116</v>
      </c>
      <c r="G242" s="8" t="s">
        <v>80</v>
      </c>
    </row>
    <row r="243" customFormat="false" ht="14.15" hidden="false" customHeight="true" outlineLevel="0" collapsed="false">
      <c r="A243" s="14" t="s">
        <v>1249</v>
      </c>
      <c r="B243" s="8" t="str">
        <f aca="false">"Osterholzer Chaussee "&amp;D243</f>
        <v>Osterholzer Chaussee 212</v>
      </c>
      <c r="C243" s="8" t="str">
        <f aca="false">E243&amp;", "&amp;F243&amp;", "&amp;G243</f>
        <v>Schnakenberg, Hinr., sen., Privatmann</v>
      </c>
      <c r="D243" s="15" t="n">
        <v>212</v>
      </c>
      <c r="E243" s="8" t="s">
        <v>1086</v>
      </c>
      <c r="F243" s="8" t="s">
        <v>1248</v>
      </c>
      <c r="G243" s="8" t="s">
        <v>1822</v>
      </c>
    </row>
    <row r="244" customFormat="false" ht="14.15" hidden="false" customHeight="true" outlineLevel="0" collapsed="false">
      <c r="A244" s="16" t="s">
        <v>1244</v>
      </c>
      <c r="B244" s="8" t="str">
        <f aca="false">"Osterholzer Chaussee "&amp;D244</f>
        <v>Osterholzer Chaussee 214</v>
      </c>
      <c r="C244" s="8" t="str">
        <f aca="false">E244&amp;", "&amp;F244&amp;", "&amp;G244</f>
        <v>Schröder, Joh., Arbeiter</v>
      </c>
      <c r="D244" s="15" t="n">
        <v>214</v>
      </c>
      <c r="E244" s="8" t="s">
        <v>244</v>
      </c>
      <c r="F244" s="8" t="s">
        <v>79</v>
      </c>
      <c r="G244" s="8" t="s">
        <v>124</v>
      </c>
    </row>
    <row r="245" customFormat="false" ht="14.15" hidden="false" customHeight="true" outlineLevel="0" collapsed="false">
      <c r="A245" s="14" t="s">
        <v>1154</v>
      </c>
      <c r="B245" s="8" t="str">
        <f aca="false">"Osterholzer Chaussee "&amp;D245</f>
        <v>Osterholzer Chaussee 215</v>
      </c>
      <c r="C245" s="8" t="str">
        <f aca="false">E245&amp;", "&amp;F245&amp;", "&amp;G245</f>
        <v>Homann, Hinr., Arbeiter</v>
      </c>
      <c r="D245" s="15" t="n">
        <v>215</v>
      </c>
      <c r="E245" s="8" t="s">
        <v>1846</v>
      </c>
      <c r="F245" s="8" t="s">
        <v>116</v>
      </c>
      <c r="G245" s="8" t="s">
        <v>124</v>
      </c>
    </row>
    <row r="246" customFormat="false" ht="14.15" hidden="false" customHeight="true" outlineLevel="0" collapsed="false">
      <c r="A246" s="16" t="s">
        <v>1240</v>
      </c>
      <c r="B246" s="8" t="str">
        <f aca="false">"Osterholzer Chaussee "&amp;D246</f>
        <v>Osterholzer Chaussee 216</v>
      </c>
      <c r="C246" s="8" t="str">
        <f aca="false">E246&amp;", "&amp;F246&amp;", "&amp;G246</f>
        <v>Schierenbeck, Hinr., Weichensteller</v>
      </c>
      <c r="D246" s="15" t="n">
        <v>216</v>
      </c>
      <c r="E246" s="8" t="s">
        <v>751</v>
      </c>
      <c r="F246" s="8" t="s">
        <v>116</v>
      </c>
      <c r="G246" s="8" t="s">
        <v>311</v>
      </c>
    </row>
    <row r="247" customFormat="false" ht="14.15" hidden="false" customHeight="true" outlineLevel="0" collapsed="false">
      <c r="A247" s="14" t="s">
        <v>1229</v>
      </c>
      <c r="B247" s="8" t="str">
        <f aca="false">"Osterholzer Chaussee "&amp;D247</f>
        <v>Osterholzer Chaussee 218</v>
      </c>
      <c r="C247" s="8" t="str">
        <f aca="false">E247&amp;", "&amp;F247&amp;", "&amp;G247</f>
        <v>Gartelmann, Herm., Landmann</v>
      </c>
      <c r="D247" s="15" t="n">
        <v>218</v>
      </c>
      <c r="E247" s="8" t="s">
        <v>642</v>
      </c>
      <c r="F247" s="8" t="s">
        <v>86</v>
      </c>
      <c r="G247" s="8" t="s">
        <v>80</v>
      </c>
    </row>
    <row r="248" customFormat="false" ht="14.15" hidden="false" customHeight="true" outlineLevel="0" collapsed="false">
      <c r="A248" s="14" t="s">
        <v>1163</v>
      </c>
      <c r="B248" s="8" t="str">
        <f aca="false">"Osterholzer Chaussee "&amp;D248</f>
        <v>Osterholzer Chaussee 219</v>
      </c>
      <c r="C248" s="8" t="str">
        <f aca="false">E248&amp;", "&amp;F248&amp;", "&amp;G248</f>
        <v>Rust, Lür, Krämer</v>
      </c>
      <c r="D248" s="15" t="n">
        <v>219</v>
      </c>
      <c r="E248" s="8" t="s">
        <v>1162</v>
      </c>
      <c r="F248" s="8" t="s">
        <v>464</v>
      </c>
      <c r="G248" s="8" t="s">
        <v>477</v>
      </c>
    </row>
    <row r="249" customFormat="false" ht="14.15" hidden="false" customHeight="true" outlineLevel="0" collapsed="false">
      <c r="A249" s="14" t="s">
        <v>1234</v>
      </c>
      <c r="B249" s="8" t="str">
        <f aca="false">"Osterholzer Chaussee "&amp;D249</f>
        <v>Osterholzer Chaussee 220</v>
      </c>
      <c r="C249" s="8" t="str">
        <f aca="false">E249&amp;", "&amp;F249&amp;", "&amp;G249</f>
        <v>Hilken, Bernh., Arbeiter</v>
      </c>
      <c r="D249" s="15" t="n">
        <v>220</v>
      </c>
      <c r="E249" s="8" t="s">
        <v>977</v>
      </c>
      <c r="F249" s="8" t="s">
        <v>1807</v>
      </c>
      <c r="G249" s="8" t="s">
        <v>124</v>
      </c>
    </row>
    <row r="250" customFormat="false" ht="14.15" hidden="false" customHeight="true" outlineLevel="0" collapsed="false">
      <c r="A250" s="14" t="s">
        <v>1234</v>
      </c>
      <c r="B250" s="8" t="str">
        <f aca="false">"Osterholzer Chaussee "&amp;D250</f>
        <v>Osterholzer Chaussee 220</v>
      </c>
      <c r="C250" s="8" t="str">
        <f aca="false">E250&amp;", "&amp;F250&amp;", "&amp;G250</f>
        <v>Hilken, Herm., Schlachter</v>
      </c>
      <c r="D250" s="15" t="n">
        <v>220</v>
      </c>
      <c r="E250" s="8" t="s">
        <v>977</v>
      </c>
      <c r="F250" s="8" t="s">
        <v>86</v>
      </c>
      <c r="G250" s="8" t="s">
        <v>947</v>
      </c>
    </row>
    <row r="251" customFormat="false" ht="14.15" hidden="false" customHeight="true" outlineLevel="0" collapsed="false">
      <c r="A251" s="14" t="s">
        <v>1168</v>
      </c>
      <c r="B251" s="8" t="str">
        <f aca="false">"Osterholzer Chaussee "&amp;D251</f>
        <v>Osterholzer Chaussee 221</v>
      </c>
      <c r="C251" s="8" t="str">
        <f aca="false">E251&amp;", "&amp;F251&amp;", "&amp;G251</f>
        <v>Heuer, Wilh., Landmann</v>
      </c>
      <c r="D251" s="15" t="n">
        <v>221</v>
      </c>
      <c r="E251" s="8" t="s">
        <v>614</v>
      </c>
      <c r="F251" s="8" t="s">
        <v>254</v>
      </c>
      <c r="G251" s="8" t="s">
        <v>80</v>
      </c>
    </row>
    <row r="252" customFormat="false" ht="14.15" hidden="false" customHeight="true" outlineLevel="0" collapsed="false">
      <c r="A252" s="14" t="s">
        <v>1223</v>
      </c>
      <c r="B252" s="8" t="str">
        <f aca="false">"Osterholzer Chaussee "&amp;D252</f>
        <v>Osterholzer Chaussee 222</v>
      </c>
      <c r="C252" s="8" t="str">
        <f aca="false">E252&amp;", "&amp;F252&amp;", "&amp;G252</f>
        <v>Bierstedt, Fritz, Wirt</v>
      </c>
      <c r="D252" s="15" t="n">
        <v>222</v>
      </c>
      <c r="E252" s="8" t="s">
        <v>1222</v>
      </c>
      <c r="F252" s="8" t="s">
        <v>304</v>
      </c>
      <c r="G252" s="8" t="s">
        <v>484</v>
      </c>
    </row>
    <row r="253" customFormat="false" ht="14.15" hidden="false" customHeight="true" outlineLevel="0" collapsed="false">
      <c r="A253" s="14" t="s">
        <v>1223</v>
      </c>
      <c r="B253" s="8" t="str">
        <f aca="false">"Osterholzer Chaussee "&amp;D253</f>
        <v>Osterholzer Chaussee 222</v>
      </c>
      <c r="C253" s="8" t="str">
        <f aca="false">E253&amp;", "&amp;F253</f>
        <v>Schumacher, Helene</v>
      </c>
      <c r="D253" s="15" t="n">
        <v>222</v>
      </c>
      <c r="E253" s="8" t="s">
        <v>646</v>
      </c>
      <c r="F253" s="8" t="s">
        <v>1224</v>
      </c>
    </row>
    <row r="254" customFormat="false" ht="14.15" hidden="false" customHeight="true" outlineLevel="0" collapsed="false">
      <c r="A254" s="14" t="s">
        <v>1223</v>
      </c>
      <c r="B254" s="8" t="str">
        <f aca="false">"Osterholzer Chaussee "&amp;D254</f>
        <v>Osterholzer Chaussee 222</v>
      </c>
      <c r="C254" s="8" t="str">
        <f aca="false">E254&amp;", "&amp;F254</f>
        <v>Willers, Helene</v>
      </c>
      <c r="D254" s="15" t="n">
        <v>222</v>
      </c>
      <c r="E254" s="8" t="s">
        <v>1225</v>
      </c>
      <c r="F254" s="8" t="s">
        <v>1224</v>
      </c>
    </row>
    <row r="255" customFormat="false" ht="14.15" hidden="false" customHeight="true" outlineLevel="0" collapsed="false">
      <c r="A255" s="14" t="s">
        <v>1174</v>
      </c>
      <c r="B255" s="8" t="str">
        <f aca="false">"Osterholzer Chaussee "&amp;D255</f>
        <v>Osterholzer Chaussee 223</v>
      </c>
      <c r="C255" s="8" t="str">
        <f aca="false">E255&amp;", "&amp;F255&amp;", "&amp;G255</f>
        <v>Rosenbrock, Brüne, Landmann</v>
      </c>
      <c r="D255" s="15" t="n">
        <v>223</v>
      </c>
      <c r="E255" s="8" t="s">
        <v>1172</v>
      </c>
      <c r="F255" s="8" t="s">
        <v>1173</v>
      </c>
      <c r="G255" s="8" t="s">
        <v>80</v>
      </c>
    </row>
    <row r="256" customFormat="false" ht="14.15" hidden="false" customHeight="true" outlineLevel="0" collapsed="false">
      <c r="A256" s="14" t="s">
        <v>1218</v>
      </c>
      <c r="B256" s="8" t="str">
        <f aca="false">"Osterholzer Chaussee "&amp;D256</f>
        <v>Osterholzer Chaussee 224</v>
      </c>
      <c r="C256" s="8" t="str">
        <f aca="false">E256&amp;", "&amp;F256&amp;", "&amp;G256</f>
        <v>Zuttermeister, Karl, Arbeiter</v>
      </c>
      <c r="D256" s="15" t="n">
        <v>224</v>
      </c>
      <c r="E256" s="8" t="s">
        <v>1217</v>
      </c>
      <c r="F256" s="8" t="s">
        <v>138</v>
      </c>
      <c r="G256" s="8" t="s">
        <v>124</v>
      </c>
    </row>
    <row r="257" customFormat="false" ht="14.15" hidden="false" customHeight="true" outlineLevel="0" collapsed="false">
      <c r="A257" s="14" t="s">
        <v>1182</v>
      </c>
      <c r="B257" s="8" t="str">
        <f aca="false">"Osterholzer Chaussee "&amp;D257</f>
        <v>Osterholzer Chaussee 225</v>
      </c>
      <c r="C257" s="8" t="str">
        <f aca="false">E257&amp;", "&amp;F257&amp;", "&amp;G257&amp;" u. "&amp;H257</f>
        <v>Wurtmann, Wilh., Gemeindevorsteher u. Standesbeamter</v>
      </c>
      <c r="D257" s="15" t="n">
        <v>225</v>
      </c>
      <c r="E257" s="8" t="s">
        <v>1847</v>
      </c>
      <c r="F257" s="8" t="s">
        <v>254</v>
      </c>
      <c r="G257" s="8" t="s">
        <v>1848</v>
      </c>
      <c r="H257" s="8" t="s">
        <v>1181</v>
      </c>
    </row>
    <row r="258" customFormat="false" ht="14.15" hidden="false" customHeight="true" outlineLevel="0" collapsed="false">
      <c r="B258" s="14" t="s">
        <v>1849</v>
      </c>
      <c r="C258" s="8" t="str">
        <f aca="false">E258&amp;", "&amp;F258&amp;", "&amp;G258</f>
        <v>Müller, Wilh., Gärtner</v>
      </c>
      <c r="D258" s="15" t="n">
        <v>227</v>
      </c>
      <c r="E258" s="8" t="s">
        <v>162</v>
      </c>
      <c r="F258" s="8" t="s">
        <v>254</v>
      </c>
      <c r="G258" s="8" t="s">
        <v>781</v>
      </c>
    </row>
    <row r="259" customFormat="false" ht="14.15" hidden="false" customHeight="true" outlineLevel="0" collapsed="false">
      <c r="A259" s="14" t="s">
        <v>872</v>
      </c>
      <c r="B259" s="8" t="str">
        <f aca="false">"Osterholzer Dorfstraße "&amp;D259</f>
        <v>Osterholzer Dorfstraße 3</v>
      </c>
      <c r="C259" s="8" t="str">
        <f aca="false">E259&amp;", "&amp;F259&amp;", "&amp;G259</f>
        <v>Lampe, Eberh., Wwe.</v>
      </c>
      <c r="D259" s="15" t="n">
        <v>3</v>
      </c>
      <c r="E259" s="8" t="s">
        <v>870</v>
      </c>
      <c r="F259" s="8" t="s">
        <v>871</v>
      </c>
      <c r="G259" s="8" t="s">
        <v>94</v>
      </c>
    </row>
    <row r="260" customFormat="false" ht="14.15" hidden="false" customHeight="true" outlineLevel="0" collapsed="false">
      <c r="A260" s="14" t="s">
        <v>872</v>
      </c>
      <c r="B260" s="8" t="str">
        <f aca="false">"Osterholzer Dorfstraße "&amp;D260</f>
        <v>Osterholzer Dorfstraße 3</v>
      </c>
      <c r="C260" s="8" t="str">
        <f aca="false">E260&amp;", "&amp;F260&amp;", "&amp;G260</f>
        <v>Lampe, Joh., Landmann</v>
      </c>
      <c r="D260" s="15" t="n">
        <v>3</v>
      </c>
      <c r="E260" s="8" t="s">
        <v>870</v>
      </c>
      <c r="F260" s="8" t="s">
        <v>79</v>
      </c>
      <c r="G260" s="8" t="s">
        <v>80</v>
      </c>
    </row>
    <row r="261" customFormat="false" ht="14.15" hidden="false" customHeight="true" outlineLevel="0" collapsed="false">
      <c r="A261" s="14" t="s">
        <v>882</v>
      </c>
      <c r="B261" s="8" t="str">
        <f aca="false">"Osterholzer Dorfstraße "&amp;D261</f>
        <v>Osterholzer Dorfstraße 9</v>
      </c>
      <c r="C261" s="8" t="str">
        <f aca="false">E261&amp;", "&amp;F261&amp;", "&amp;G261</f>
        <v>Ellmers, Alb., Arbeiter</v>
      </c>
      <c r="D261" s="15" t="n">
        <v>9</v>
      </c>
      <c r="E261" s="8" t="s">
        <v>408</v>
      </c>
      <c r="F261" s="8" t="s">
        <v>433</v>
      </c>
      <c r="G261" s="8" t="s">
        <v>124</v>
      </c>
    </row>
    <row r="262" customFormat="false" ht="14.15" hidden="false" customHeight="true" outlineLevel="0" collapsed="false">
      <c r="A262" s="14" t="s">
        <v>886</v>
      </c>
      <c r="B262" s="8" t="str">
        <f aca="false">"Osterholzer Dorfstraße "&amp;D262</f>
        <v>Osterholzer Dorfstraße 11</v>
      </c>
      <c r="C262" s="8" t="str">
        <f aca="false">E262&amp;", "&amp;F262&amp;", "&amp;G262</f>
        <v>Deichholz, Herm., Arbeiter</v>
      </c>
      <c r="D262" s="15" t="n">
        <v>11</v>
      </c>
      <c r="E262" s="8" t="s">
        <v>156</v>
      </c>
      <c r="F262" s="8" t="s">
        <v>86</v>
      </c>
      <c r="G262" s="8" t="s">
        <v>124</v>
      </c>
    </row>
    <row r="263" customFormat="false" ht="14.15" hidden="false" customHeight="true" outlineLevel="0" collapsed="false">
      <c r="A263" s="14" t="s">
        <v>891</v>
      </c>
      <c r="B263" s="8" t="str">
        <f aca="false">"Osterholzer Dorfstraße "&amp;D263</f>
        <v>Osterholzer Dorfstraße 13</v>
      </c>
      <c r="C263" s="8" t="str">
        <f aca="false">E263&amp;", "&amp;F263&amp;", "&amp;G263</f>
        <v>Heitmann, Herm., Weichensteller</v>
      </c>
      <c r="D263" s="15" t="n">
        <v>13</v>
      </c>
      <c r="E263" s="8" t="s">
        <v>890</v>
      </c>
      <c r="F263" s="8" t="s">
        <v>86</v>
      </c>
      <c r="G263" s="8" t="s">
        <v>311</v>
      </c>
    </row>
    <row r="264" customFormat="false" ht="14.15" hidden="false" customHeight="true" outlineLevel="0" collapsed="false">
      <c r="A264" s="14" t="s">
        <v>896</v>
      </c>
      <c r="B264" s="8" t="str">
        <f aca="false">"Osterholzer Dorfstraße "&amp;D264</f>
        <v>Osterholzer Dorfstraße 17</v>
      </c>
      <c r="C264" s="8" t="str">
        <f aca="false">E264&amp;", "&amp;F264&amp;", "&amp;G264</f>
        <v>Bollmamm, Herm., Landmann</v>
      </c>
      <c r="D264" s="15" t="n">
        <v>17</v>
      </c>
      <c r="E264" s="8" t="s">
        <v>1850</v>
      </c>
      <c r="F264" s="8" t="s">
        <v>86</v>
      </c>
      <c r="G264" s="8" t="s">
        <v>80</v>
      </c>
    </row>
    <row r="265" customFormat="false" ht="14.15" hidden="false" customHeight="true" outlineLevel="0" collapsed="false">
      <c r="A265" s="14" t="s">
        <v>900</v>
      </c>
      <c r="B265" s="8" t="str">
        <f aca="false">"Osterholzer Dorfstraße "&amp;D265</f>
        <v>Osterholzer Dorfstraße 23</v>
      </c>
      <c r="C265" s="8" t="str">
        <f aca="false">E265&amp;", "&amp;F265&amp;", "&amp;G265</f>
        <v>Frese, Hinrich, Landmann</v>
      </c>
      <c r="D265" s="15" t="n">
        <v>23</v>
      </c>
      <c r="E265" s="8" t="s">
        <v>414</v>
      </c>
      <c r="F265" s="8" t="s">
        <v>389</v>
      </c>
      <c r="G265" s="8" t="s">
        <v>80</v>
      </c>
    </row>
    <row r="266" customFormat="false" ht="14.15" hidden="false" customHeight="true" outlineLevel="0" collapsed="false">
      <c r="A266" s="14" t="s">
        <v>905</v>
      </c>
      <c r="B266" s="8" t="str">
        <f aca="false">"Osterholzer Dorfstraße "&amp;D266</f>
        <v>Osterholzer Dorfstraße 29</v>
      </c>
      <c r="C266" s="8" t="str">
        <f aca="false">E266&amp;", "&amp;F266&amp;", "&amp;G266</f>
        <v>Jürgens, Cord, Landmann</v>
      </c>
      <c r="D266" s="15" t="n">
        <v>29</v>
      </c>
      <c r="E266" s="8" t="s">
        <v>904</v>
      </c>
      <c r="F266" s="8" t="s">
        <v>191</v>
      </c>
      <c r="G266" s="8" t="s">
        <v>80</v>
      </c>
    </row>
    <row r="267" customFormat="false" ht="14.15" hidden="false" customHeight="true" outlineLevel="0" collapsed="false">
      <c r="A267" s="14" t="s">
        <v>910</v>
      </c>
      <c r="B267" s="8" t="str">
        <f aca="false">"Osterholzer Dorfstraße "&amp;D267</f>
        <v>Osterholzer Dorfstraße 31</v>
      </c>
      <c r="C267" s="8" t="str">
        <f aca="false">E267&amp;", "&amp;F267&amp;", "&amp;G267</f>
        <v>Schultze, Hinr., Arbeiter</v>
      </c>
      <c r="D267" s="15" t="n">
        <v>31</v>
      </c>
      <c r="E267" s="8" t="s">
        <v>1212</v>
      </c>
      <c r="F267" s="8" t="s">
        <v>116</v>
      </c>
      <c r="G267" s="8" t="s">
        <v>124</v>
      </c>
    </row>
    <row r="268" customFormat="false" ht="14.15" hidden="false" customHeight="true" outlineLevel="0" collapsed="false">
      <c r="A268" s="14" t="s">
        <v>915</v>
      </c>
      <c r="B268" s="8" t="str">
        <f aca="false">"Osterholzer Dorfstraße "&amp;D268</f>
        <v>Osterholzer Dorfstraße 33</v>
      </c>
      <c r="C268" s="8" t="str">
        <f aca="false">E268&amp;", "&amp;F268&amp;", "&amp;G268</f>
        <v>Bohlmann, Herm., Landmann</v>
      </c>
      <c r="D268" s="15" t="n">
        <v>33</v>
      </c>
      <c r="E268" s="8" t="s">
        <v>914</v>
      </c>
      <c r="F268" s="8" t="s">
        <v>86</v>
      </c>
      <c r="G268" s="8" t="s">
        <v>80</v>
      </c>
    </row>
    <row r="269" customFormat="false" ht="14.15" hidden="false" customHeight="true" outlineLevel="0" collapsed="false">
      <c r="A269" s="14" t="s">
        <v>921</v>
      </c>
      <c r="B269" s="8" t="str">
        <f aca="false">"Osterholzer Dorfstraße "&amp;D269</f>
        <v>Osterholzer Dorfstraße 35</v>
      </c>
      <c r="C269" s="8" t="str">
        <f aca="false">E269&amp;", "&amp;F269&amp;", "&amp;G269</f>
        <v>Heidorn, Karl, Lehrer</v>
      </c>
      <c r="D269" s="15" t="n">
        <v>35</v>
      </c>
      <c r="E269" s="8" t="s">
        <v>920</v>
      </c>
      <c r="F269" s="8" t="s">
        <v>138</v>
      </c>
      <c r="G269" s="8" t="s">
        <v>575</v>
      </c>
    </row>
    <row r="270" customFormat="false" ht="14.15" hidden="false" customHeight="true" outlineLevel="0" collapsed="false">
      <c r="A270" s="14" t="s">
        <v>932</v>
      </c>
      <c r="B270" s="8" t="str">
        <f aca="false">"Osterholzer Dorfstraße "&amp;D270</f>
        <v>Osterholzer Dorfstraße 38</v>
      </c>
      <c r="C270" s="8" t="str">
        <f aca="false">E270&amp;", "&amp;F270&amp;", "&amp;G270</f>
        <v>Puvogel, Hinr., Arbeiter</v>
      </c>
      <c r="D270" s="15" t="n">
        <v>38</v>
      </c>
      <c r="E270" s="8" t="s">
        <v>931</v>
      </c>
      <c r="F270" s="8" t="s">
        <v>116</v>
      </c>
      <c r="G270" s="8" t="s">
        <v>124</v>
      </c>
    </row>
    <row r="271" customFormat="false" ht="14.15" hidden="false" customHeight="true" outlineLevel="0" collapsed="false">
      <c r="A271" s="14" t="s">
        <v>942</v>
      </c>
      <c r="B271" s="8" t="str">
        <f aca="false">"Osterholzer Dorfstraße "&amp;D271</f>
        <v>Osterholzer Dorfstraße 39</v>
      </c>
      <c r="C271" s="8" t="str">
        <f aca="false">E271&amp;", "&amp;F271&amp;", "&amp;G271</f>
        <v>Dohrmann, Heinr., Arbeiter</v>
      </c>
      <c r="D271" s="15" t="n">
        <v>39</v>
      </c>
      <c r="E271" s="8" t="s">
        <v>941</v>
      </c>
      <c r="F271" s="8" t="s">
        <v>108</v>
      </c>
      <c r="G271" s="8" t="s">
        <v>124</v>
      </c>
    </row>
    <row r="272" customFormat="false" ht="14.15" hidden="false" customHeight="true" outlineLevel="0" collapsed="false">
      <c r="A272" s="14" t="s">
        <v>942</v>
      </c>
      <c r="B272" s="8" t="str">
        <f aca="false">"Osterholzer Dorfstraße "&amp;D272</f>
        <v>Osterholzer Dorfstraße 39</v>
      </c>
      <c r="C272" s="8" t="str">
        <f aca="false">E272&amp;", "&amp;F272&amp;", "&amp;G272</f>
        <v>Finke, Joh., Arbeiter</v>
      </c>
      <c r="D272" s="15" t="n">
        <v>39</v>
      </c>
      <c r="E272" s="8" t="s">
        <v>1851</v>
      </c>
      <c r="F272" s="8" t="s">
        <v>79</v>
      </c>
      <c r="G272" s="8" t="s">
        <v>124</v>
      </c>
    </row>
    <row r="273" customFormat="false" ht="14.15" hidden="false" customHeight="true" outlineLevel="0" collapsed="false">
      <c r="A273" s="14" t="s">
        <v>936</v>
      </c>
      <c r="B273" s="8" t="str">
        <f aca="false">"Osterholzer Dorfstraße "&amp;D273</f>
        <v>Osterholzer Dorfstraße 40</v>
      </c>
      <c r="C273" s="8" t="str">
        <f aca="false">E273&amp;", "&amp;F273&amp;", "&amp;G273</f>
        <v>Boschen, Georg, Arbeiter</v>
      </c>
      <c r="D273" s="15" t="n">
        <v>40</v>
      </c>
      <c r="E273" s="8" t="s">
        <v>364</v>
      </c>
      <c r="F273" s="8" t="s">
        <v>218</v>
      </c>
      <c r="G273" s="8" t="s">
        <v>124</v>
      </c>
    </row>
    <row r="274" customFormat="false" ht="14.15" hidden="false" customHeight="true" outlineLevel="0" collapsed="false">
      <c r="A274" s="14" t="s">
        <v>953</v>
      </c>
      <c r="B274" s="8" t="str">
        <f aca="false">"Osterholzer Dorfstraße "&amp;D274</f>
        <v>Osterholzer Dorfstraße 45</v>
      </c>
      <c r="C274" s="8" t="str">
        <f aca="false">E274&amp;", "&amp;F274&amp;", "&amp;G274</f>
        <v>Osmers, Lür, Landmann</v>
      </c>
      <c r="D274" s="15" t="n">
        <v>45</v>
      </c>
      <c r="E274" s="8" t="s">
        <v>952</v>
      </c>
      <c r="F274" s="8" t="s">
        <v>464</v>
      </c>
      <c r="G274" s="8" t="s">
        <v>80</v>
      </c>
    </row>
    <row r="275" customFormat="false" ht="14.15" hidden="false" customHeight="true" outlineLevel="0" collapsed="false">
      <c r="A275" s="14" t="s">
        <v>967</v>
      </c>
      <c r="B275" s="8" t="str">
        <f aca="false">"Osterholzer Dorfstraße "&amp;D275</f>
        <v>Osterholzer Dorfstraße 51</v>
      </c>
      <c r="C275" s="8" t="str">
        <f aca="false">E275&amp;", "&amp;F275&amp;", "&amp;G275</f>
        <v>Kropp, Hinr., Landmann</v>
      </c>
      <c r="D275" s="15" t="n">
        <v>51</v>
      </c>
      <c r="E275" s="8" t="s">
        <v>356</v>
      </c>
      <c r="F275" s="8" t="s">
        <v>116</v>
      </c>
      <c r="G275" s="8" t="s">
        <v>80</v>
      </c>
    </row>
    <row r="276" customFormat="false" ht="14.15" hidden="false" customHeight="true" outlineLevel="0" collapsed="false">
      <c r="A276" s="14" t="s">
        <v>984</v>
      </c>
      <c r="B276" s="8" t="str">
        <f aca="false">"Osterholzer Dorfstraße "&amp;D276</f>
        <v>Osterholzer Dorfstraße 58</v>
      </c>
      <c r="C276" s="8" t="str">
        <f aca="false">E276&amp;", "&amp;F276&amp;", "&amp;G276</f>
        <v>Müller, Heinr., Arbeiter</v>
      </c>
      <c r="D276" s="15" t="n">
        <v>58</v>
      </c>
      <c r="E276" s="8" t="s">
        <v>162</v>
      </c>
      <c r="F276" s="8" t="s">
        <v>108</v>
      </c>
      <c r="G276" s="8" t="s">
        <v>124</v>
      </c>
    </row>
    <row r="277" customFormat="false" ht="14.15" hidden="false" customHeight="true" outlineLevel="0" collapsed="false">
      <c r="A277" s="14" t="s">
        <v>990</v>
      </c>
      <c r="B277" s="8" t="str">
        <f aca="false">"Osterholzer Dorfstraße "&amp;D277</f>
        <v>Osterholzer Dorfstraße 60</v>
      </c>
      <c r="C277" s="8" t="str">
        <f aca="false">E277&amp;", "&amp;F277&amp;", "&amp;G277</f>
        <v>Unger, Diedr., Arbeiter</v>
      </c>
      <c r="D277" s="15" t="n">
        <v>60</v>
      </c>
      <c r="E277" s="8" t="s">
        <v>988</v>
      </c>
      <c r="F277" s="8" t="s">
        <v>123</v>
      </c>
      <c r="G277" s="8" t="s">
        <v>124</v>
      </c>
    </row>
    <row r="278" customFormat="false" ht="14.15" hidden="false" customHeight="true" outlineLevel="0" collapsed="false">
      <c r="A278" s="14" t="s">
        <v>995</v>
      </c>
      <c r="B278" s="8" t="str">
        <f aca="false">"Osterholzer Dorfstraße "&amp;D278</f>
        <v>Osterholzer Dorfstraße 65</v>
      </c>
      <c r="C278" s="8" t="str">
        <f aca="false">E278&amp;", "&amp;F278&amp;", "&amp;G278</f>
        <v>Aumund, Diedr., Landmann</v>
      </c>
      <c r="D278" s="15" t="n">
        <v>65</v>
      </c>
      <c r="E278" s="8" t="s">
        <v>994</v>
      </c>
      <c r="F278" s="8" t="s">
        <v>123</v>
      </c>
      <c r="G278" s="8" t="s">
        <v>80</v>
      </c>
    </row>
    <row r="279" customFormat="false" ht="14.15" hidden="false" customHeight="true" outlineLevel="0" collapsed="false">
      <c r="A279" s="14" t="s">
        <v>1020</v>
      </c>
      <c r="B279" s="8" t="str">
        <f aca="false">"Osterholzer Dorfstraße "&amp;D279</f>
        <v>Osterholzer Dorfstraße 69</v>
      </c>
      <c r="C279" s="8" t="str">
        <f aca="false">E279&amp;", "&amp;F279&amp;", "&amp;G279</f>
        <v>Febrow, Paul, Arbeiter</v>
      </c>
      <c r="D279" s="15" t="n">
        <v>69</v>
      </c>
      <c r="E279" s="8" t="s">
        <v>1018</v>
      </c>
      <c r="F279" s="8" t="s">
        <v>1019</v>
      </c>
      <c r="G279" s="8" t="s">
        <v>124</v>
      </c>
    </row>
    <row r="280" customFormat="false" ht="14.15" hidden="false" customHeight="true" outlineLevel="0" collapsed="false">
      <c r="A280" s="14" t="s">
        <v>1010</v>
      </c>
      <c r="B280" s="8" t="str">
        <f aca="false">"Osterholzer Dorfstraße "&amp;D280</f>
        <v>Osterholzer Dorfstraße 70</v>
      </c>
      <c r="C280" s="8" t="str">
        <f aca="false">E280&amp;", "&amp;F280&amp;", "&amp;G280</f>
        <v>Boschen, Hinr., Arbeiter</v>
      </c>
      <c r="D280" s="15" t="n">
        <v>70</v>
      </c>
      <c r="E280" s="8" t="s">
        <v>364</v>
      </c>
      <c r="F280" s="8" t="s">
        <v>116</v>
      </c>
      <c r="G280" s="8" t="s">
        <v>124</v>
      </c>
    </row>
    <row r="281" customFormat="false" ht="14.15" hidden="false" customHeight="true" outlineLevel="0" collapsed="false">
      <c r="A281" s="14" t="s">
        <v>1023</v>
      </c>
      <c r="B281" s="8" t="str">
        <f aca="false">"Osterholzer Dorfstraße "&amp;D281</f>
        <v>Osterholzer Dorfstraße 71</v>
      </c>
      <c r="C281" s="8" t="str">
        <f aca="false">E281&amp;", "&amp;F281&amp;", "&amp;G281</f>
        <v>Hasselbrock, Heinr., Arbeiter</v>
      </c>
      <c r="D281" s="15" t="n">
        <v>71</v>
      </c>
      <c r="E281" s="8" t="s">
        <v>543</v>
      </c>
      <c r="F281" s="8" t="s">
        <v>108</v>
      </c>
      <c r="G281" s="8" t="s">
        <v>124</v>
      </c>
    </row>
    <row r="282" customFormat="false" ht="14.15" hidden="false" customHeight="true" outlineLevel="0" collapsed="false">
      <c r="A282" s="14" t="s">
        <v>1014</v>
      </c>
      <c r="B282" s="8" t="str">
        <f aca="false">"Osterholzer Dorfstraße "&amp;D282</f>
        <v>Osterholzer Dorfstraße 72</v>
      </c>
      <c r="C282" s="8" t="str">
        <f aca="false">E282&amp;", "&amp;F282&amp;", "&amp;G282</f>
        <v>Bischoff, Herm., Arbeiter</v>
      </c>
      <c r="D282" s="15" t="n">
        <v>72</v>
      </c>
      <c r="E282" s="8" t="s">
        <v>663</v>
      </c>
      <c r="F282" s="8" t="s">
        <v>86</v>
      </c>
      <c r="G282" s="8" t="s">
        <v>124</v>
      </c>
    </row>
    <row r="283" customFormat="false" ht="14.15" hidden="false" customHeight="true" outlineLevel="0" collapsed="false">
      <c r="A283" s="14" t="s">
        <v>1027</v>
      </c>
      <c r="B283" s="8" t="str">
        <f aca="false">"Osterholzer Dorfstraße "&amp;D283</f>
        <v>Osterholzer Dorfstraße 73</v>
      </c>
      <c r="C283" s="8" t="str">
        <f aca="false">E283&amp;", "&amp;F283&amp;", "&amp;G283</f>
        <v>Lachmund, Wilh., Landmann</v>
      </c>
      <c r="D283" s="15" t="n">
        <v>73</v>
      </c>
      <c r="E283" s="8" t="s">
        <v>1026</v>
      </c>
      <c r="F283" s="8" t="s">
        <v>254</v>
      </c>
      <c r="G283" s="8" t="s">
        <v>80</v>
      </c>
    </row>
    <row r="284" customFormat="false" ht="14.15" hidden="false" customHeight="true" outlineLevel="0" collapsed="false">
      <c r="A284" s="14" t="s">
        <v>1032</v>
      </c>
      <c r="B284" s="8" t="str">
        <f aca="false">"Osterholzer Dorfstraße "&amp;D284</f>
        <v>Osterholzer Dorfstraße 74</v>
      </c>
      <c r="C284" s="8" t="str">
        <f aca="false">E284&amp;", "&amp;F284&amp;", "&amp;G284</f>
        <v>Grashoff, Joh., Arbeiter</v>
      </c>
      <c r="D284" s="15" t="n">
        <v>74</v>
      </c>
      <c r="E284" s="8" t="s">
        <v>1031</v>
      </c>
      <c r="F284" s="8" t="s">
        <v>79</v>
      </c>
      <c r="G284" s="8" t="s">
        <v>124</v>
      </c>
    </row>
    <row r="285" customFormat="false" ht="14.15" hidden="false" customHeight="true" outlineLevel="0" collapsed="false">
      <c r="A285" s="14" t="s">
        <v>1038</v>
      </c>
      <c r="B285" s="8" t="str">
        <f aca="false">"Osterholzer Dorfstraße "&amp;D285</f>
        <v>Osterholzer Dorfstraße 76</v>
      </c>
      <c r="C285" s="8" t="str">
        <f aca="false">E285&amp;", "&amp;F285&amp;", "&amp;G285</f>
        <v>Schumacher, Berend, Arbeiter</v>
      </c>
      <c r="D285" s="15" t="n">
        <v>76</v>
      </c>
      <c r="E285" s="8" t="s">
        <v>646</v>
      </c>
      <c r="F285" s="8" t="s">
        <v>229</v>
      </c>
      <c r="G285" s="8" t="s">
        <v>124</v>
      </c>
    </row>
    <row r="286" customFormat="false" ht="14.15" hidden="false" customHeight="true" outlineLevel="0" collapsed="false">
      <c r="A286" s="14" t="s">
        <v>1072</v>
      </c>
      <c r="B286" s="8" t="str">
        <f aca="false">"Osterholzer Dorfstraße "&amp;D286</f>
        <v>Osterholzer Dorfstraße 83</v>
      </c>
      <c r="C286" s="8" t="str">
        <f aca="false">E286&amp;", "&amp;F286&amp;", "&amp;G286</f>
        <v>Aumund, Claus, Landmann</v>
      </c>
      <c r="D286" s="15" t="n">
        <v>83</v>
      </c>
      <c r="E286" s="8" t="s">
        <v>994</v>
      </c>
      <c r="F286" s="8" t="s">
        <v>814</v>
      </c>
      <c r="G286" s="8" t="s">
        <v>80</v>
      </c>
    </row>
    <row r="287" customFormat="false" ht="14.15" hidden="false" customHeight="true" outlineLevel="0" collapsed="false">
      <c r="A287" s="14" t="s">
        <v>1087</v>
      </c>
      <c r="B287" s="8" t="str">
        <f aca="false">"Osterholzer Dorfstraße "&amp;D287</f>
        <v>Osterholzer Dorfstraße 89</v>
      </c>
      <c r="C287" s="8" t="str">
        <f aca="false">E287&amp;", "&amp;F287&amp;", "&amp;G287</f>
        <v>Schnakenberg, Herm., Landmann</v>
      </c>
      <c r="D287" s="15" t="n">
        <v>89</v>
      </c>
      <c r="E287" s="8" t="s">
        <v>1086</v>
      </c>
      <c r="F287" s="8" t="s">
        <v>86</v>
      </c>
      <c r="G287" s="8" t="s">
        <v>80</v>
      </c>
    </row>
    <row r="288" customFormat="false" ht="14.15" hidden="false" customHeight="true" outlineLevel="0" collapsed="false">
      <c r="A288" s="14" t="s">
        <v>1087</v>
      </c>
      <c r="B288" s="8" t="str">
        <f aca="false">"Osterholzer Dorfstraße "&amp;D288</f>
        <v>Osterholzer Dorfstraße 89</v>
      </c>
      <c r="C288" s="8" t="str">
        <f aca="false">E288&amp;", "&amp;F288&amp;", "&amp;G288</f>
        <v>Schnakenberg, Rik., Wwe.</v>
      </c>
      <c r="D288" s="15" t="n">
        <v>89</v>
      </c>
      <c r="E288" s="8" t="s">
        <v>1086</v>
      </c>
      <c r="F288" s="8" t="s">
        <v>1852</v>
      </c>
      <c r="G288" s="8" t="s">
        <v>94</v>
      </c>
    </row>
    <row r="289" customFormat="false" ht="14.15" hidden="false" customHeight="true" outlineLevel="0" collapsed="false">
      <c r="A289" s="14" t="s">
        <v>1093</v>
      </c>
      <c r="B289" s="8" t="str">
        <f aca="false">"Osterholzer Dorfstraße "&amp;D289</f>
        <v>Osterholzer Dorfstraße 91</v>
      </c>
      <c r="C289" s="8" t="str">
        <f aca="false">E289&amp;", "&amp;F289&amp;", "&amp;G289</f>
        <v>Meierdierks, Diedr., Arbeiter</v>
      </c>
      <c r="D289" s="15" t="n">
        <v>91</v>
      </c>
      <c r="E289" s="8" t="s">
        <v>1092</v>
      </c>
      <c r="F289" s="8" t="s">
        <v>123</v>
      </c>
      <c r="G289" s="8" t="s">
        <v>124</v>
      </c>
    </row>
    <row r="290" customFormat="false" ht="14.15" hidden="false" customHeight="true" outlineLevel="0" collapsed="false">
      <c r="A290" s="14" t="s">
        <v>1096</v>
      </c>
      <c r="B290" s="8" t="str">
        <f aca="false">"Osterholzer Dorfstraße "&amp;D290</f>
        <v>Osterholzer Dorfstraße 93</v>
      </c>
      <c r="C290" s="8" t="str">
        <f aca="false">E290&amp;", "&amp;F290&amp;", "&amp;G290</f>
        <v>Hottmann, Diedr., Arbeiter</v>
      </c>
      <c r="D290" s="15" t="n">
        <v>93</v>
      </c>
      <c r="E290" s="8" t="s">
        <v>122</v>
      </c>
      <c r="F290" s="8" t="s">
        <v>123</v>
      </c>
      <c r="G290" s="8" t="s">
        <v>124</v>
      </c>
    </row>
    <row r="291" customFormat="false" ht="14.15" hidden="false" customHeight="true" outlineLevel="0" collapsed="false">
      <c r="A291" s="14" t="s">
        <v>1100</v>
      </c>
      <c r="B291" s="8" t="str">
        <f aca="false">"Osterholzer Dorfstraße "&amp;D291</f>
        <v>Osterholzer Dorfstraße 95</v>
      </c>
      <c r="C291" s="8" t="str">
        <f aca="false">E291&amp;", "&amp;F291&amp;", "&amp;G291</f>
        <v>Kropp, Christ., Landmann</v>
      </c>
      <c r="D291" s="15" t="n">
        <v>95</v>
      </c>
      <c r="E291" s="8" t="s">
        <v>356</v>
      </c>
      <c r="F291" s="8" t="s">
        <v>350</v>
      </c>
      <c r="G291" s="8" t="s">
        <v>80</v>
      </c>
    </row>
    <row r="292" customFormat="false" ht="14.15" hidden="false" customHeight="true" outlineLevel="0" collapsed="false">
      <c r="A292" s="14" t="s">
        <v>1106</v>
      </c>
      <c r="B292" s="8" t="str">
        <f aca="false">"Osterholzer Dorfstraße "&amp;D292</f>
        <v>Osterholzer Dorfstraße 96</v>
      </c>
      <c r="C292" s="8" t="str">
        <f aca="false">E292&amp;", "&amp;F292&amp;", "&amp;G292</f>
        <v>Meier, Friedr., Wwe.</v>
      </c>
      <c r="D292" s="15" t="n">
        <v>96</v>
      </c>
      <c r="E292" s="8" t="s">
        <v>207</v>
      </c>
      <c r="F292" s="8" t="s">
        <v>365</v>
      </c>
      <c r="G292" s="8" t="s">
        <v>94</v>
      </c>
    </row>
    <row r="293" customFormat="false" ht="14.15" hidden="false" customHeight="true" outlineLevel="0" collapsed="false">
      <c r="A293" s="14" t="s">
        <v>1106</v>
      </c>
      <c r="B293" s="8" t="str">
        <f aca="false">"Osterholzer Dorfstraße "&amp;D293</f>
        <v>Osterholzer Dorfstraße 96</v>
      </c>
      <c r="C293" s="8" t="str">
        <f aca="false">E293&amp;", "&amp;F293&amp;", "&amp;G293</f>
        <v>Thoden, Herm., Maurer</v>
      </c>
      <c r="D293" s="15" t="n">
        <v>96</v>
      </c>
      <c r="E293" s="8" t="s">
        <v>1853</v>
      </c>
      <c r="F293" s="8" t="s">
        <v>86</v>
      </c>
      <c r="G293" s="8" t="s">
        <v>109</v>
      </c>
    </row>
    <row r="294" customFormat="false" ht="14.15" hidden="false" customHeight="true" outlineLevel="0" collapsed="false">
      <c r="A294" s="14" t="s">
        <v>1110</v>
      </c>
      <c r="B294" s="8" t="str">
        <f aca="false">"Osterholzer Dorfstraße "&amp;D294</f>
        <v>Osterholzer Dorfstraße 98</v>
      </c>
      <c r="C294" s="8" t="str">
        <f aca="false">E294&amp;", "&amp;F294&amp;", "&amp;G294</f>
        <v>Ellmers, Heinr., Arbeiter</v>
      </c>
      <c r="D294" s="15" t="n">
        <v>98</v>
      </c>
      <c r="E294" s="8" t="s">
        <v>408</v>
      </c>
      <c r="F294" s="8" t="s">
        <v>108</v>
      </c>
      <c r="G294" s="8" t="s">
        <v>124</v>
      </c>
    </row>
    <row r="295" customFormat="false" ht="14.15" hidden="false" customHeight="true" outlineLevel="0" collapsed="false">
      <c r="A295" s="14" t="s">
        <v>1114</v>
      </c>
      <c r="B295" s="8" t="str">
        <f aca="false">"Osterholzer Dorfstraße "&amp;D295</f>
        <v>Osterholzer Dorfstraße 103</v>
      </c>
      <c r="C295" s="8" t="str">
        <f aca="false">E295&amp;", "&amp;F295&amp;", "&amp;G295</f>
        <v>Meier, Herm., Hofmeier</v>
      </c>
      <c r="D295" s="15" t="n">
        <v>103</v>
      </c>
      <c r="E295" s="8" t="s">
        <v>207</v>
      </c>
      <c r="F295" s="8" t="s">
        <v>86</v>
      </c>
      <c r="G295" s="8" t="s">
        <v>245</v>
      </c>
    </row>
    <row r="296" customFormat="false" ht="14.15" hidden="false" customHeight="true" outlineLevel="0" collapsed="false">
      <c r="A296" s="14" t="s">
        <v>1121</v>
      </c>
      <c r="B296" s="8" t="str">
        <f aca="false">"Osterholzer Dorfstraße "&amp;D296</f>
        <v>Osterholzer Dorfstraße 105</v>
      </c>
      <c r="C296" s="8" t="str">
        <f aca="false">E296&amp;", "&amp;F296&amp;", "&amp;H296</f>
        <v>Ehlers, A. F., Landgut</v>
      </c>
      <c r="D296" s="15" t="n">
        <v>105</v>
      </c>
      <c r="E296" s="8" t="s">
        <v>1118</v>
      </c>
      <c r="F296" s="8" t="s">
        <v>1854</v>
      </c>
      <c r="H296" s="8" t="s">
        <v>1120</v>
      </c>
    </row>
    <row r="297" customFormat="false" ht="14.15" hidden="false" customHeight="true" outlineLevel="0" collapsed="false">
      <c r="A297" s="14" t="s">
        <v>1125</v>
      </c>
      <c r="B297" s="8" t="str">
        <f aca="false">"Osterholzer Dorfstraße "&amp;D297</f>
        <v>Osterholzer Dorfstraße 111</v>
      </c>
      <c r="C297" s="8" t="str">
        <f aca="false">E297&amp;", "&amp;F297&amp;", "&amp;G297</f>
        <v>Tietjen, Lür, Landmann</v>
      </c>
      <c r="D297" s="15" t="n">
        <v>111</v>
      </c>
      <c r="E297" s="8" t="s">
        <v>223</v>
      </c>
      <c r="F297" s="8" t="s">
        <v>464</v>
      </c>
      <c r="G297" s="8" t="s">
        <v>80</v>
      </c>
    </row>
    <row r="298" customFormat="false" ht="14.15" hidden="false" customHeight="true" outlineLevel="0" collapsed="false">
      <c r="A298" s="14" t="s">
        <v>1513</v>
      </c>
      <c r="B298" s="8" t="str">
        <f aca="false">"Osterholzer Landstraße "&amp;D298</f>
        <v>Osterholzer Landstraße 16</v>
      </c>
      <c r="C298" s="8" t="str">
        <f aca="false">E298&amp;", "&amp;F298&amp;", "&amp;G298</f>
        <v>Rotermund, Diedr., Arbeiter</v>
      </c>
      <c r="D298" s="15" t="n">
        <v>16</v>
      </c>
      <c r="E298" s="8" t="s">
        <v>167</v>
      </c>
      <c r="F298" s="8" t="s">
        <v>123</v>
      </c>
      <c r="G298" s="8" t="s">
        <v>124</v>
      </c>
    </row>
    <row r="299" customFormat="false" ht="14.15" hidden="false" customHeight="true" outlineLevel="0" collapsed="false">
      <c r="A299" s="14" t="s">
        <v>1511</v>
      </c>
      <c r="B299" s="8" t="str">
        <f aca="false">"Osterholzer Landstraße "&amp;D299</f>
        <v>Osterholzer Landstraße 18</v>
      </c>
      <c r="C299" s="8" t="str">
        <f aca="false">E299&amp;", "&amp;F299&amp;", "&amp;G299</f>
        <v>Dohrmann, Joh., Bahnwärter</v>
      </c>
      <c r="D299" s="15" t="n">
        <v>18</v>
      </c>
      <c r="E299" s="8" t="s">
        <v>941</v>
      </c>
      <c r="F299" s="8" t="s">
        <v>79</v>
      </c>
      <c r="G299" s="8" t="s">
        <v>1239</v>
      </c>
    </row>
    <row r="300" customFormat="false" ht="14.15" hidden="false" customHeight="true" outlineLevel="0" collapsed="false">
      <c r="A300" s="14" t="s">
        <v>203</v>
      </c>
      <c r="B300" s="8" t="str">
        <f aca="false">"Osterholzer Landstraße "&amp;D300</f>
        <v>Osterholzer Landstraße 42</v>
      </c>
      <c r="C300" s="8" t="str">
        <f aca="false">E300&amp;", "&amp;F300&amp;", "&amp;G300</f>
        <v>Boschen, Herm., Arbeiter</v>
      </c>
      <c r="D300" s="15" t="n">
        <v>42</v>
      </c>
      <c r="E300" s="8" t="s">
        <v>364</v>
      </c>
      <c r="F300" s="8" t="s">
        <v>86</v>
      </c>
      <c r="G300" s="8" t="s">
        <v>124</v>
      </c>
    </row>
    <row r="301" customFormat="false" ht="14.15" hidden="false" customHeight="true" outlineLevel="0" collapsed="false">
      <c r="A301" s="14" t="s">
        <v>208</v>
      </c>
      <c r="B301" s="8" t="str">
        <f aca="false">"Osterholzer Landstraße "&amp;D301</f>
        <v>Osterholzer Landstraße 44</v>
      </c>
      <c r="C301" s="8" t="str">
        <f aca="false">E301&amp;", "&amp;F301&amp;", "&amp;G301</f>
        <v>Meier, Herm., Arbeiter</v>
      </c>
      <c r="D301" s="15" t="n">
        <v>44</v>
      </c>
      <c r="E301" s="8" t="s">
        <v>207</v>
      </c>
      <c r="F301" s="8" t="s">
        <v>86</v>
      </c>
      <c r="G301" s="8" t="s">
        <v>124</v>
      </c>
    </row>
    <row r="302" customFormat="false" ht="14.15" hidden="false" customHeight="true" outlineLevel="0" collapsed="false">
      <c r="A302" s="14" t="s">
        <v>213</v>
      </c>
      <c r="B302" s="8" t="str">
        <f aca="false">"Osterholzer Landstraße "&amp;D302</f>
        <v>Osterholzer Landstraße 46</v>
      </c>
      <c r="C302" s="8" t="str">
        <f aca="false">E302&amp;", "&amp;F302&amp;", "&amp;G302</f>
        <v>Sengstacke, Christ., Wwe.</v>
      </c>
      <c r="D302" s="15" t="n">
        <v>46</v>
      </c>
      <c r="E302" s="8" t="s">
        <v>212</v>
      </c>
      <c r="F302" s="8" t="s">
        <v>350</v>
      </c>
      <c r="G302" s="8" t="s">
        <v>94</v>
      </c>
    </row>
    <row r="303" customFormat="false" ht="14.15" hidden="false" customHeight="true" outlineLevel="0" collapsed="false">
      <c r="A303" s="14" t="s">
        <v>236</v>
      </c>
      <c r="B303" s="8" t="str">
        <f aca="false">"Osterholzer Landstraße "&amp;D303</f>
        <v>Osterholzer Landstraße 60</v>
      </c>
      <c r="C303" s="8" t="str">
        <f aca="false">E303&amp;", "&amp;F303&amp;", "&amp;G303</f>
        <v>Wagschal, Konrad, Wwe.</v>
      </c>
      <c r="D303" s="15" t="n">
        <v>60</v>
      </c>
      <c r="E303" s="8" t="s">
        <v>130</v>
      </c>
      <c r="F303" s="8" t="s">
        <v>1855</v>
      </c>
      <c r="G303" s="8" t="s">
        <v>94</v>
      </c>
    </row>
    <row r="304" customFormat="false" ht="14.15" hidden="false" customHeight="true" outlineLevel="0" collapsed="false">
      <c r="A304" s="14" t="s">
        <v>576</v>
      </c>
      <c r="B304" s="8" t="str">
        <f aca="false">"Osterholzer Landstraße "&amp;D304</f>
        <v>Osterholzer Landstraße 92</v>
      </c>
      <c r="C304" s="8" t="str">
        <f aca="false">E304&amp;", "&amp;F304&amp;", "&amp;G304</f>
        <v>Bartels, Herm., Lehrer</v>
      </c>
      <c r="D304" s="15" t="n">
        <v>92</v>
      </c>
      <c r="E304" s="8" t="s">
        <v>574</v>
      </c>
      <c r="F304" s="8" t="s">
        <v>86</v>
      </c>
      <c r="G304" s="8" t="s">
        <v>575</v>
      </c>
    </row>
    <row r="305" customFormat="false" ht="14.15" hidden="false" customHeight="true" outlineLevel="0" collapsed="false">
      <c r="A305" s="14" t="s">
        <v>576</v>
      </c>
      <c r="B305" s="8" t="str">
        <f aca="false">"Osterholzer Landstraße "&amp;D305</f>
        <v>Osterholzer Landstraße 92</v>
      </c>
      <c r="C305" s="8" t="str">
        <f aca="false">E305&amp;", "&amp;F305&amp;", "&amp;G305</f>
        <v>Bartels, Herm., Zimmermann</v>
      </c>
      <c r="D305" s="15" t="n">
        <v>92</v>
      </c>
      <c r="E305" s="8" t="s">
        <v>574</v>
      </c>
      <c r="F305" s="8" t="s">
        <v>86</v>
      </c>
      <c r="G305" s="8" t="s">
        <v>317</v>
      </c>
    </row>
    <row r="306" customFormat="false" ht="14.15" hidden="false" customHeight="true" outlineLevel="0" collapsed="false">
      <c r="A306" s="14" t="s">
        <v>581</v>
      </c>
      <c r="B306" s="8" t="str">
        <f aca="false">"Osterholzer Landstraße "&amp;D306</f>
        <v>Osterholzer Landstraße 94</v>
      </c>
      <c r="C306" s="8" t="str">
        <f aca="false">E306&amp;", "&amp;F306&amp;", "&amp;G306</f>
        <v>Dähn, Herm., Maurer</v>
      </c>
      <c r="D306" s="15" t="n">
        <v>94</v>
      </c>
      <c r="E306" s="8" t="s">
        <v>554</v>
      </c>
      <c r="F306" s="8" t="s">
        <v>86</v>
      </c>
      <c r="G306" s="8" t="s">
        <v>109</v>
      </c>
    </row>
    <row r="307" customFormat="false" ht="14.15" hidden="false" customHeight="true" outlineLevel="0" collapsed="false">
      <c r="A307" s="14" t="s">
        <v>581</v>
      </c>
      <c r="B307" s="8" t="str">
        <f aca="false">"Osterholzer Landstraße "&amp;D307</f>
        <v>Osterholzer Landstraße 94</v>
      </c>
      <c r="C307" s="8" t="str">
        <f aca="false">E307&amp;", "&amp;F307&amp;", "&amp;G307</f>
        <v>Elmers, Hinr., Arbeiter</v>
      </c>
      <c r="D307" s="15" t="n">
        <v>94</v>
      </c>
      <c r="E307" s="8" t="s">
        <v>505</v>
      </c>
      <c r="F307" s="8" t="s">
        <v>116</v>
      </c>
      <c r="G307" s="8" t="s">
        <v>124</v>
      </c>
    </row>
    <row r="308" customFormat="false" ht="14.15" hidden="false" customHeight="true" outlineLevel="0" collapsed="false">
      <c r="A308" s="14" t="s">
        <v>586</v>
      </c>
      <c r="B308" s="8" t="str">
        <f aca="false">"Osterholzer Landstraße "&amp;D308</f>
        <v>Osterholzer Landstraße 96</v>
      </c>
      <c r="C308" s="8" t="str">
        <f aca="false">E308&amp;", "&amp;F308&amp;", "&amp;G308</f>
        <v>Blome, Hinr., Wwe.</v>
      </c>
      <c r="D308" s="15" t="n">
        <v>96</v>
      </c>
      <c r="E308" s="8" t="s">
        <v>537</v>
      </c>
      <c r="F308" s="8" t="s">
        <v>116</v>
      </c>
      <c r="G308" s="8" t="s">
        <v>94</v>
      </c>
    </row>
    <row r="309" customFormat="false" ht="14.15" hidden="false" customHeight="true" outlineLevel="0" collapsed="false">
      <c r="A309" s="14" t="s">
        <v>1856</v>
      </c>
      <c r="B309" s="8" t="str">
        <f aca="false">"Osterholzer Landstraße "&amp;D309</f>
        <v>Osterholzer Landstraße 97</v>
      </c>
      <c r="C309" s="8" t="str">
        <f aca="false">E309&amp;", "&amp;F309&amp;", "&amp;G309</f>
        <v>Blome, Arnold, Wirt</v>
      </c>
      <c r="D309" s="15" t="n">
        <v>97</v>
      </c>
      <c r="E309" s="8" t="s">
        <v>537</v>
      </c>
      <c r="F309" s="8" t="s">
        <v>538</v>
      </c>
      <c r="G309" s="8" t="s">
        <v>484</v>
      </c>
    </row>
    <row r="310" customFormat="false" ht="14.15" hidden="false" customHeight="true" outlineLevel="0" collapsed="false">
      <c r="A310" s="14" t="s">
        <v>1856</v>
      </c>
      <c r="B310" s="8" t="str">
        <f aca="false">"Osterholzer Landstraße "&amp;D310</f>
        <v>Osterholzer Landstraße 99</v>
      </c>
      <c r="C310" s="8" t="str">
        <f aca="false">E310&amp;", "&amp;F310&amp;", "&amp;G310</f>
        <v>Runne, Heinr., Maurer</v>
      </c>
      <c r="D310" s="15" t="n">
        <v>99</v>
      </c>
      <c r="E310" s="8" t="s">
        <v>813</v>
      </c>
      <c r="F310" s="8" t="s">
        <v>108</v>
      </c>
      <c r="G310" s="8" t="s">
        <v>109</v>
      </c>
    </row>
    <row r="311" customFormat="false" ht="14.15" hidden="false" customHeight="true" outlineLevel="0" collapsed="false">
      <c r="A311" s="14" t="s">
        <v>1856</v>
      </c>
      <c r="B311" s="8" t="str">
        <f aca="false">"Osterholzer Landstraße "&amp;D311</f>
        <v>Osterholzer Landstraße 101</v>
      </c>
      <c r="C311" s="8" t="str">
        <f aca="false">E311&amp;", "&amp;F311&amp;", "&amp;G311</f>
        <v>Harling, Hinr., Arbeiter</v>
      </c>
      <c r="D311" s="15" t="n">
        <v>101</v>
      </c>
      <c r="E311" s="8" t="s">
        <v>548</v>
      </c>
      <c r="F311" s="8" t="s">
        <v>116</v>
      </c>
      <c r="G311" s="8" t="s">
        <v>124</v>
      </c>
    </row>
    <row r="312" customFormat="false" ht="14.15" hidden="false" customHeight="true" outlineLevel="0" collapsed="false">
      <c r="A312" s="14" t="s">
        <v>562</v>
      </c>
      <c r="B312" s="8" t="str">
        <f aca="false">"Osterholzer Landstraße "&amp;D312</f>
        <v>Osterholzer Landstraße 103</v>
      </c>
      <c r="C312" s="8" t="str">
        <f aca="false">E312&amp;", "&amp;F312&amp;", "&amp;G312</f>
        <v>Blome, Arnold, Bäcker</v>
      </c>
      <c r="D312" s="15" t="n">
        <v>103</v>
      </c>
      <c r="E312" s="8" t="s">
        <v>537</v>
      </c>
      <c r="F312" s="8" t="s">
        <v>538</v>
      </c>
      <c r="G312" s="8" t="s">
        <v>561</v>
      </c>
    </row>
    <row r="313" customFormat="false" ht="14.15" hidden="false" customHeight="true" outlineLevel="0" collapsed="false">
      <c r="A313" s="14" t="s">
        <v>532</v>
      </c>
      <c r="B313" s="8" t="str">
        <f aca="false">"Osterholzer Landstraße "&amp;D313</f>
        <v>Osterholzer Landstraße 105</v>
      </c>
      <c r="C313" s="8" t="str">
        <f aca="false">E313&amp;", "&amp;F313&amp;", "&amp;G313</f>
        <v>Lameter, Jakob, Maurer</v>
      </c>
      <c r="D313" s="15" t="n">
        <v>105</v>
      </c>
      <c r="E313" s="8" t="s">
        <v>530</v>
      </c>
      <c r="F313" s="8" t="s">
        <v>531</v>
      </c>
      <c r="G313" s="8" t="s">
        <v>109</v>
      </c>
    </row>
    <row r="314" customFormat="false" ht="14.15" hidden="false" customHeight="true" outlineLevel="0" collapsed="false">
      <c r="B314" s="14" t="s">
        <v>1857</v>
      </c>
      <c r="C314" s="8" t="str">
        <f aca="false">E314&amp;", "&amp;F314&amp;", "&amp;G314</f>
        <v>Gartelmann, Joh., Arbeiter</v>
      </c>
      <c r="D314" s="15" t="n">
        <v>107</v>
      </c>
      <c r="E314" s="8" t="s">
        <v>642</v>
      </c>
      <c r="F314" s="8" t="s">
        <v>79</v>
      </c>
      <c r="G314" s="8" t="s">
        <v>124</v>
      </c>
    </row>
    <row r="315" customFormat="false" ht="14.15" hidden="false" customHeight="true" outlineLevel="0" collapsed="false">
      <c r="A315" s="14" t="s">
        <v>525</v>
      </c>
      <c r="B315" s="8" t="str">
        <f aca="false">"Osterholzer Landstraße "&amp;D315</f>
        <v>Osterholzer Landstraße 109</v>
      </c>
      <c r="C315" s="8" t="str">
        <f aca="false">E315&amp;", "&amp;F315&amp;", "&amp;G315</f>
        <v>Lebrecht, H. A., Malermeister</v>
      </c>
      <c r="D315" s="15" t="n">
        <v>109</v>
      </c>
      <c r="E315" s="8" t="s">
        <v>522</v>
      </c>
      <c r="F315" s="8" t="s">
        <v>523</v>
      </c>
      <c r="G315" s="8" t="s">
        <v>524</v>
      </c>
    </row>
    <row r="316" customFormat="false" ht="14.15" hidden="false" customHeight="true" outlineLevel="0" collapsed="false">
      <c r="A316" s="14" t="s">
        <v>569</v>
      </c>
      <c r="B316" s="8" t="str">
        <f aca="false">"Osterholzer Landstraße "&amp;D316</f>
        <v>Osterholzer Landstraße 117</v>
      </c>
      <c r="C316" s="8" t="str">
        <f aca="false">E316&amp;", "&amp;F316&amp;", "&amp;G316</f>
        <v>Behrens, Berend, Landmann</v>
      </c>
      <c r="D316" s="15" t="n">
        <v>117</v>
      </c>
      <c r="E316" s="8" t="s">
        <v>178</v>
      </c>
      <c r="F316" s="8" t="s">
        <v>229</v>
      </c>
      <c r="G316" s="8" t="s">
        <v>80</v>
      </c>
    </row>
    <row r="317" customFormat="false" ht="14.15" hidden="false" customHeight="true" outlineLevel="0" collapsed="false">
      <c r="A317" s="14" t="s">
        <v>1507</v>
      </c>
      <c r="B317" s="8" t="str">
        <f aca="false">"Öwerweg "&amp;D317</f>
        <v>Öwerweg 13</v>
      </c>
      <c r="C317" s="8" t="str">
        <f aca="false">E317&amp;", "&amp;F317&amp;", "&amp;G317</f>
        <v>Meier, Joh., Arbeiter</v>
      </c>
      <c r="D317" s="15" t="n">
        <v>13</v>
      </c>
      <c r="E317" s="8" t="s">
        <v>207</v>
      </c>
      <c r="F317" s="8" t="s">
        <v>79</v>
      </c>
      <c r="G317" s="8" t="s">
        <v>124</v>
      </c>
    </row>
    <row r="318" customFormat="false" ht="14.15" hidden="false" customHeight="true" outlineLevel="0" collapsed="false">
      <c r="A318" s="14" t="s">
        <v>1501</v>
      </c>
      <c r="B318" s="8" t="str">
        <f aca="false">"Öwerweg "&amp;D318</f>
        <v>Öwerweg 15</v>
      </c>
      <c r="C318" s="8" t="str">
        <f aca="false">E318&amp;", "&amp;F318&amp;", "&amp;G318</f>
        <v>Storck, Joh., Arbeiter</v>
      </c>
      <c r="D318" s="15" t="n">
        <v>15</v>
      </c>
      <c r="E318" s="8" t="s">
        <v>1500</v>
      </c>
      <c r="F318" s="8" t="s">
        <v>79</v>
      </c>
      <c r="G318" s="8" t="s">
        <v>124</v>
      </c>
    </row>
    <row r="319" customFormat="false" ht="14.15" hidden="false" customHeight="true" outlineLevel="0" collapsed="false">
      <c r="A319" s="14" t="s">
        <v>1454</v>
      </c>
      <c r="B319" s="8" t="str">
        <f aca="false">"Öwerweg "&amp;D319</f>
        <v>Öwerweg 27</v>
      </c>
      <c r="C319" s="8" t="str">
        <f aca="false">E319&amp;", "&amp;F319&amp;", "&amp;G319</f>
        <v>Meier, Herm., Arbeiter</v>
      </c>
      <c r="D319" s="15" t="n">
        <v>27</v>
      </c>
      <c r="E319" s="8" t="s">
        <v>207</v>
      </c>
      <c r="F319" s="8" t="s">
        <v>86</v>
      </c>
      <c r="G319" s="8" t="s">
        <v>124</v>
      </c>
    </row>
    <row r="320" customFormat="false" ht="14.15" hidden="false" customHeight="true" outlineLevel="0" collapsed="false">
      <c r="A320" s="14" t="s">
        <v>1449</v>
      </c>
      <c r="B320" s="8" t="str">
        <f aca="false">"Öwerweg "&amp;D320</f>
        <v>Öwerweg 29</v>
      </c>
      <c r="C320" s="8" t="str">
        <f aca="false">E320&amp;", "&amp;F320&amp;", "&amp;G320</f>
        <v>Rowohlt, Joh., Arbeiter</v>
      </c>
      <c r="D320" s="15" t="n">
        <v>29</v>
      </c>
      <c r="E320" s="8" t="s">
        <v>1448</v>
      </c>
      <c r="F320" s="8" t="s">
        <v>79</v>
      </c>
      <c r="G320" s="8" t="s">
        <v>124</v>
      </c>
    </row>
    <row r="321" customFormat="false" ht="14.15" hidden="false" customHeight="true" outlineLevel="0" collapsed="false">
      <c r="A321" s="14" t="s">
        <v>750</v>
      </c>
      <c r="B321" s="8" t="str">
        <f aca="false">"Öwerweg "&amp;D321</f>
        <v>Öwerweg 58</v>
      </c>
      <c r="C321" s="8" t="str">
        <f aca="false">E321&amp;", "&amp;F321&amp;", "&amp;G321</f>
        <v>Glade, Heinr., Arbeiter</v>
      </c>
      <c r="D321" s="15" t="n">
        <v>58</v>
      </c>
      <c r="E321" s="8" t="s">
        <v>749</v>
      </c>
      <c r="F321" s="8" t="s">
        <v>108</v>
      </c>
      <c r="G321" s="8" t="s">
        <v>124</v>
      </c>
    </row>
    <row r="322" customFormat="false" ht="14.15" hidden="false" customHeight="true" outlineLevel="0" collapsed="false">
      <c r="A322" s="14" t="s">
        <v>755</v>
      </c>
      <c r="B322" s="8" t="str">
        <f aca="false">"Öwerweg "&amp;D322</f>
        <v>Öwerweg 60</v>
      </c>
      <c r="C322" s="8" t="str">
        <f aca="false">E322&amp;", "&amp;F322&amp;", "&amp;G322</f>
        <v>Blanke, Joh., Arbeiter</v>
      </c>
      <c r="D322" s="15" t="n">
        <v>60</v>
      </c>
      <c r="E322" s="8" t="s">
        <v>689</v>
      </c>
      <c r="F322" s="8" t="s">
        <v>79</v>
      </c>
      <c r="G322" s="8" t="s">
        <v>124</v>
      </c>
    </row>
    <row r="323" customFormat="false" ht="14.15" hidden="false" customHeight="true" outlineLevel="0" collapsed="false">
      <c r="A323" s="14" t="s">
        <v>841</v>
      </c>
      <c r="B323" s="8" t="str">
        <f aca="false">"Öwerweg "&amp;D323</f>
        <v>Öwerweg 70</v>
      </c>
      <c r="C323" s="8" t="str">
        <f aca="false">E323&amp;", "&amp;F323&amp;", "&amp;G323</f>
        <v>Möhlenbrock, Friedr., Schlosser</v>
      </c>
      <c r="D323" s="15" t="n">
        <v>70</v>
      </c>
      <c r="E323" s="8" t="s">
        <v>450</v>
      </c>
      <c r="F323" s="8" t="s">
        <v>365</v>
      </c>
      <c r="G323" s="8" t="s">
        <v>840</v>
      </c>
    </row>
    <row r="324" customFormat="false" ht="14.15" hidden="false" customHeight="true" outlineLevel="0" collapsed="false">
      <c r="A324" s="14" t="s">
        <v>836</v>
      </c>
      <c r="B324" s="8" t="str">
        <f aca="false">"Öwerweg "&amp;D324</f>
        <v>Öwerweg 72</v>
      </c>
      <c r="C324" s="8" t="str">
        <f aca="false">E324&amp;", "&amp;F324&amp;", "&amp;G324</f>
        <v>Katorsky, Gustav, Maschinist</v>
      </c>
      <c r="D324" s="15" t="n">
        <v>72</v>
      </c>
      <c r="E324" s="8" t="s">
        <v>833</v>
      </c>
      <c r="F324" s="8" t="s">
        <v>834</v>
      </c>
      <c r="G324" s="8" t="s">
        <v>290</v>
      </c>
    </row>
    <row r="325" customFormat="false" ht="14.15" hidden="false" customHeight="true" outlineLevel="0" collapsed="false">
      <c r="A325" s="14" t="s">
        <v>828</v>
      </c>
      <c r="B325" s="8" t="str">
        <f aca="false">"Öwerweg "&amp;D325</f>
        <v>Öwerweg 74</v>
      </c>
      <c r="C325" s="8" t="str">
        <f aca="false">E325&amp;", "&amp;F325&amp;", "&amp;G325</f>
        <v>Meier, Herm., Arbeiter</v>
      </c>
      <c r="D325" s="15" t="n">
        <v>74</v>
      </c>
      <c r="E325" s="8" t="s">
        <v>207</v>
      </c>
      <c r="F325" s="8" t="s">
        <v>86</v>
      </c>
      <c r="G325" s="8" t="s">
        <v>124</v>
      </c>
    </row>
    <row r="326" customFormat="false" ht="14.15" hidden="false" customHeight="true" outlineLevel="0" collapsed="false">
      <c r="A326" s="14" t="s">
        <v>822</v>
      </c>
      <c r="B326" s="8" t="str">
        <f aca="false">"Öwerweg "&amp;D326</f>
        <v>Öwerweg 76</v>
      </c>
      <c r="C326" s="8" t="str">
        <f aca="false">E326&amp;", "&amp;F326&amp;", "&amp;G326</f>
        <v>Garbes, Heinr., Arbeiter</v>
      </c>
      <c r="D326" s="15" t="n">
        <v>76</v>
      </c>
      <c r="E326" s="8" t="s">
        <v>821</v>
      </c>
      <c r="F326" s="8" t="s">
        <v>108</v>
      </c>
      <c r="G326" s="8" t="s">
        <v>124</v>
      </c>
    </row>
    <row r="327" customFormat="false" ht="14.15" hidden="false" customHeight="true" outlineLevel="0" collapsed="false">
      <c r="A327" s="14" t="s">
        <v>816</v>
      </c>
      <c r="B327" s="8" t="str">
        <f aca="false">"Öwerweg "&amp;D327</f>
        <v>Öwerweg 78</v>
      </c>
      <c r="C327" s="8" t="str">
        <f aca="false">E327&amp;", "&amp;F327&amp;", "&amp;G327</f>
        <v>Runne, Claus, Schmiedemeister</v>
      </c>
      <c r="D327" s="15" t="n">
        <v>78</v>
      </c>
      <c r="E327" s="8" t="s">
        <v>813</v>
      </c>
      <c r="F327" s="8" t="s">
        <v>814</v>
      </c>
      <c r="G327" s="8" t="s">
        <v>1858</v>
      </c>
    </row>
    <row r="328" customFormat="false" ht="14.15" hidden="false" customHeight="true" outlineLevel="0" collapsed="false">
      <c r="A328" s="14" t="s">
        <v>1801</v>
      </c>
      <c r="B328" s="8" t="str">
        <f aca="false">"Schevemoorer Landstraße "&amp;D328</f>
        <v>Schevemoorer Landstraße 31</v>
      </c>
      <c r="C328" s="8" t="str">
        <f aca="false">E328</f>
        <v>unbewohnt</v>
      </c>
      <c r="D328" s="15" t="n">
        <v>31</v>
      </c>
      <c r="E328" s="8" t="s">
        <v>384</v>
      </c>
    </row>
    <row r="329" customFormat="false" ht="14.15" hidden="false" customHeight="true" outlineLevel="0" collapsed="false">
      <c r="A329" s="14" t="s">
        <v>1801</v>
      </c>
      <c r="B329" s="8" t="str">
        <f aca="false">"Schevemoorer Landstraße "&amp;D329</f>
        <v>Schevemoorer Landstraße 33</v>
      </c>
      <c r="C329" s="8" t="str">
        <f aca="false">E329</f>
        <v>unbewohnt</v>
      </c>
      <c r="D329" s="15" t="n">
        <v>33</v>
      </c>
      <c r="E329" s="8" t="s">
        <v>384</v>
      </c>
    </row>
    <row r="330" customFormat="false" ht="14.15" hidden="false" customHeight="true" outlineLevel="0" collapsed="false">
      <c r="A330" s="14" t="s">
        <v>1797</v>
      </c>
      <c r="B330" s="8" t="str">
        <f aca="false">"Schevemoorer Landstraße "&amp;D330</f>
        <v>Schevemoorer Landstraße 39</v>
      </c>
      <c r="C330" s="8" t="str">
        <f aca="false">E330&amp;", "&amp;F330&amp;", "&amp;G330</f>
        <v>Benecke, Herm., Landmann</v>
      </c>
      <c r="D330" s="15" t="n">
        <v>39</v>
      </c>
      <c r="E330" s="8" t="s">
        <v>1859</v>
      </c>
      <c r="F330" s="8" t="s">
        <v>86</v>
      </c>
      <c r="G330" s="8" t="s">
        <v>80</v>
      </c>
    </row>
    <row r="331" customFormat="false" ht="14.15" hidden="false" customHeight="true" outlineLevel="0" collapsed="false">
      <c r="A331" s="14" t="s">
        <v>1797</v>
      </c>
      <c r="B331" s="8" t="str">
        <f aca="false">"Schevemoorer Landstraße "&amp;D331</f>
        <v>Schevemoorer Landstraße 39</v>
      </c>
      <c r="C331" s="8" t="str">
        <f aca="false">E331&amp;", "&amp;F331&amp;", "&amp;G331</f>
        <v>Wagschal, Arnold, Arbeiter</v>
      </c>
      <c r="D331" s="15" t="n">
        <v>39</v>
      </c>
      <c r="E331" s="8" t="s">
        <v>130</v>
      </c>
      <c r="F331" s="8" t="s">
        <v>538</v>
      </c>
      <c r="G331" s="8" t="s">
        <v>124</v>
      </c>
    </row>
    <row r="332" customFormat="false" ht="14.15" hidden="false" customHeight="true" outlineLevel="0" collapsed="false">
      <c r="A332" s="14" t="s">
        <v>1792</v>
      </c>
      <c r="B332" s="8" t="str">
        <f aca="false">"Schevemoorer Landstraße "&amp;D332</f>
        <v>Schevemoorer Landstraße 41</v>
      </c>
      <c r="C332" s="8" t="str">
        <f aca="false">E332&amp;", "&amp;F332&amp;", "&amp;G332</f>
        <v>Wagschal, Heinr., Arbeiter</v>
      </c>
      <c r="D332" s="15" t="n">
        <v>41</v>
      </c>
      <c r="E332" s="8" t="s">
        <v>130</v>
      </c>
      <c r="F332" s="8" t="s">
        <v>108</v>
      </c>
      <c r="G332" s="8" t="s">
        <v>124</v>
      </c>
    </row>
    <row r="333" customFormat="false" ht="14.15" hidden="false" customHeight="true" outlineLevel="0" collapsed="false">
      <c r="A333" s="14" t="s">
        <v>1788</v>
      </c>
      <c r="B333" s="8" t="str">
        <f aca="false">"Schevemoorer Landstraße "&amp;D333</f>
        <v>Schevemoorer Landstraße 43</v>
      </c>
      <c r="C333" s="8" t="str">
        <f aca="false">E333&amp;", "&amp;F333&amp;", "&amp;G333</f>
        <v>Kossens, Hinr., Landmann</v>
      </c>
      <c r="D333" s="15" t="n">
        <v>43</v>
      </c>
      <c r="E333" s="8" t="s">
        <v>1860</v>
      </c>
      <c r="F333" s="8" t="s">
        <v>116</v>
      </c>
      <c r="G333" s="8" t="s">
        <v>80</v>
      </c>
    </row>
    <row r="334" customFormat="false" ht="14.15" hidden="false" customHeight="true" outlineLevel="0" collapsed="false">
      <c r="A334" s="14" t="s">
        <v>1788</v>
      </c>
      <c r="B334" s="8" t="str">
        <f aca="false">"Schevemoorer Landstraße "&amp;D334</f>
        <v>Schevemoorer Landstraße 43</v>
      </c>
      <c r="C334" s="8" t="str">
        <f aca="false">E334&amp;", "&amp;F334&amp;", "&amp;G334</f>
        <v>Kossens, Joh., Landmann</v>
      </c>
      <c r="D334" s="15" t="n">
        <v>43</v>
      </c>
      <c r="E334" s="8" t="s">
        <v>1860</v>
      </c>
      <c r="F334" s="8" t="s">
        <v>79</v>
      </c>
      <c r="G334" s="8" t="s">
        <v>80</v>
      </c>
    </row>
    <row r="335" customFormat="false" ht="14.15" hidden="false" customHeight="true" outlineLevel="0" collapsed="false">
      <c r="A335" s="14" t="s">
        <v>1783</v>
      </c>
      <c r="B335" s="8" t="str">
        <f aca="false">"Schevemoorer Landstraße "&amp;D335</f>
        <v>Schevemoorer Landstraße 47</v>
      </c>
      <c r="C335" s="8" t="str">
        <f aca="false">E335&amp;", "&amp;F335&amp;", "&amp;G335</f>
        <v>Kruse, Joh., Landmann</v>
      </c>
      <c r="D335" s="15" t="n">
        <v>47</v>
      </c>
      <c r="E335" s="8" t="s">
        <v>657</v>
      </c>
      <c r="F335" s="8" t="s">
        <v>79</v>
      </c>
      <c r="G335" s="8" t="s">
        <v>80</v>
      </c>
    </row>
    <row r="336" customFormat="false" ht="14.15" hidden="false" customHeight="true" outlineLevel="0" collapsed="false">
      <c r="A336" s="14" t="s">
        <v>1775</v>
      </c>
      <c r="B336" s="8" t="str">
        <f aca="false">"Schevemoorer Landstraße "&amp;D336</f>
        <v>Schevemoorer Landstraße 49</v>
      </c>
      <c r="C336" s="8" t="str">
        <f aca="false">E336&amp;", "&amp;F336&amp;", "&amp;G336</f>
        <v>Schulz, Heinr., Milchhändler</v>
      </c>
      <c r="D336" s="15" t="n">
        <v>49</v>
      </c>
      <c r="E336" s="8" t="s">
        <v>1773</v>
      </c>
      <c r="F336" s="8" t="s">
        <v>108</v>
      </c>
      <c r="G336" s="8" t="s">
        <v>1774</v>
      </c>
    </row>
    <row r="337" customFormat="false" ht="14.15" hidden="false" customHeight="true" outlineLevel="0" collapsed="false">
      <c r="A337" s="14" t="s">
        <v>1769</v>
      </c>
      <c r="B337" s="8" t="str">
        <f aca="false">"Schevemoorer Landstraße "&amp;D337</f>
        <v>Schevemoorer Landstraße 51</v>
      </c>
      <c r="C337" s="8" t="str">
        <f aca="false">E337&amp;", "&amp;F337&amp;", "&amp;G337</f>
        <v>Faber, Joh., Arbeiter</v>
      </c>
      <c r="D337" s="15" t="n">
        <v>51</v>
      </c>
      <c r="E337" s="8" t="s">
        <v>1158</v>
      </c>
      <c r="F337" s="8" t="s">
        <v>79</v>
      </c>
      <c r="G337" s="8" t="s">
        <v>124</v>
      </c>
    </row>
    <row r="338" customFormat="false" ht="14.15" hidden="false" customHeight="true" outlineLevel="0" collapsed="false">
      <c r="A338" s="14" t="s">
        <v>1764</v>
      </c>
      <c r="B338" s="8" t="str">
        <f aca="false">"Schevemoorer Landstraße "&amp;D338</f>
        <v>Schevemoorer Landstraße 53</v>
      </c>
      <c r="C338" s="8" t="str">
        <f aca="false">E338&amp;", "&amp;F338&amp;", "&amp;G338</f>
        <v>Tegge, Heinr., Arbeiter</v>
      </c>
      <c r="D338" s="15" t="n">
        <v>53</v>
      </c>
      <c r="E338" s="8" t="s">
        <v>1861</v>
      </c>
      <c r="F338" s="8" t="s">
        <v>108</v>
      </c>
      <c r="G338" s="8" t="s">
        <v>124</v>
      </c>
    </row>
    <row r="339" customFormat="false" ht="14.15" hidden="false" customHeight="true" outlineLevel="0" collapsed="false">
      <c r="A339" s="14" t="s">
        <v>1759</v>
      </c>
      <c r="B339" s="8" t="str">
        <f aca="false">"Schevemoorer Landstraße "&amp;D339</f>
        <v>Schevemoorer Landstraße 55</v>
      </c>
      <c r="C339" s="8" t="str">
        <f aca="false">E339&amp;", "&amp;F339&amp;", "&amp;G339</f>
        <v>Roschen, Joh., pens. Bremser</v>
      </c>
      <c r="D339" s="15" t="n">
        <v>55</v>
      </c>
      <c r="E339" s="8" t="s">
        <v>1334</v>
      </c>
      <c r="F339" s="8" t="s">
        <v>79</v>
      </c>
      <c r="G339" s="8" t="s">
        <v>1862</v>
      </c>
    </row>
    <row r="340" customFormat="false" ht="14.15" hidden="false" customHeight="true" outlineLevel="0" collapsed="false">
      <c r="A340" s="14" t="s">
        <v>1753</v>
      </c>
      <c r="B340" s="8" t="str">
        <f aca="false">"Schevemoorer Landstraße "&amp;D340</f>
        <v>Schevemoorer Landstraße 57</v>
      </c>
      <c r="C340" s="8" t="str">
        <f aca="false">E340&amp;", "&amp;F340&amp;", "&amp;G340</f>
        <v>True, Diedr., Schlosser</v>
      </c>
      <c r="D340" s="15" t="n">
        <v>57</v>
      </c>
      <c r="E340" s="8" t="s">
        <v>1752</v>
      </c>
      <c r="F340" s="8" t="s">
        <v>123</v>
      </c>
      <c r="G340" s="8" t="s">
        <v>840</v>
      </c>
    </row>
    <row r="341" customFormat="false" ht="14.15" hidden="false" customHeight="true" outlineLevel="0" collapsed="false">
      <c r="A341" s="14" t="s">
        <v>1747</v>
      </c>
      <c r="B341" s="8" t="str">
        <f aca="false">"Schevemoorer Landstraße "&amp;D341</f>
        <v>Schevemoorer Landstraße 59</v>
      </c>
      <c r="C341" s="8" t="str">
        <f aca="false">E341&amp;", "&amp;F341&amp;", "&amp;G341</f>
        <v>Rotermund, Herm., Arbeiter</v>
      </c>
      <c r="D341" s="15" t="n">
        <v>59</v>
      </c>
      <c r="E341" s="8" t="s">
        <v>167</v>
      </c>
      <c r="F341" s="8" t="s">
        <v>86</v>
      </c>
      <c r="G341" s="8" t="s">
        <v>124</v>
      </c>
    </row>
    <row r="342" customFormat="false" ht="14.15" hidden="false" customHeight="true" outlineLevel="0" collapsed="false">
      <c r="A342" s="14" t="s">
        <v>1743</v>
      </c>
      <c r="B342" s="8" t="str">
        <f aca="false">"Schevemoorer Landstraße "&amp;D342</f>
        <v>Schevemoorer Landstraße 61</v>
      </c>
      <c r="C342" s="8" t="str">
        <f aca="false">E342&amp;", "&amp;F342&amp;", "&amp;G342</f>
        <v>Rohlfs, Joh., Arbeiter</v>
      </c>
      <c r="D342" s="15" t="n">
        <v>61</v>
      </c>
      <c r="E342" s="8" t="s">
        <v>1742</v>
      </c>
      <c r="F342" s="8" t="s">
        <v>79</v>
      </c>
      <c r="G342" s="8" t="s">
        <v>124</v>
      </c>
    </row>
    <row r="343" customFormat="false" ht="14.15" hidden="false" customHeight="true" outlineLevel="0" collapsed="false">
      <c r="A343" s="14" t="s">
        <v>1665</v>
      </c>
      <c r="B343" s="8" t="str">
        <f aca="false">"Schevemoorer Landstraße "&amp;D343</f>
        <v>Schevemoorer Landstraße 62</v>
      </c>
      <c r="C343" s="8" t="str">
        <f aca="false">E343&amp;", "&amp;F343&amp;", "&amp;G343</f>
        <v>Kirbitz, Diedr., Maurermeister</v>
      </c>
      <c r="D343" s="15" t="n">
        <v>62</v>
      </c>
      <c r="E343" s="8" t="s">
        <v>1663</v>
      </c>
      <c r="F343" s="8" t="s">
        <v>123</v>
      </c>
      <c r="G343" s="8" t="s">
        <v>1664</v>
      </c>
    </row>
    <row r="344" customFormat="false" ht="14.15" hidden="false" customHeight="true" outlineLevel="0" collapsed="false">
      <c r="A344" s="14" t="s">
        <v>1737</v>
      </c>
      <c r="B344" s="8" t="str">
        <f aca="false">"Schevemoorer Landstraße "&amp;D344</f>
        <v>Schevemoorer Landstraße 63</v>
      </c>
      <c r="C344" s="8" t="str">
        <f aca="false">E344&amp;", "&amp;F344&amp;", "&amp;G344</f>
        <v>Franck, Emil, Krämer</v>
      </c>
      <c r="D344" s="15" t="n">
        <v>63</v>
      </c>
      <c r="E344" s="8" t="s">
        <v>1734</v>
      </c>
      <c r="F344" s="8" t="s">
        <v>1735</v>
      </c>
      <c r="G344" s="8" t="s">
        <v>477</v>
      </c>
    </row>
    <row r="345" customFormat="false" ht="14.15" hidden="false" customHeight="true" outlineLevel="0" collapsed="false">
      <c r="A345" s="14" t="s">
        <v>1669</v>
      </c>
      <c r="B345" s="8" t="str">
        <f aca="false">"Schevemoorer Landstraße "&amp;D345</f>
        <v>Schevemoorer Landstraße 64</v>
      </c>
      <c r="C345" s="8" t="str">
        <f aca="false">E345&amp;", "&amp;F345&amp;", "&amp;G345</f>
        <v>Meier, Heinr., Arbeiter</v>
      </c>
      <c r="D345" s="15" t="n">
        <v>64</v>
      </c>
      <c r="E345" s="8" t="s">
        <v>207</v>
      </c>
      <c r="F345" s="8" t="s">
        <v>108</v>
      </c>
      <c r="G345" s="8" t="s">
        <v>124</v>
      </c>
    </row>
    <row r="346" customFormat="false" ht="14.15" hidden="false" customHeight="true" outlineLevel="0" collapsed="false">
      <c r="A346" s="14" t="s">
        <v>1729</v>
      </c>
      <c r="B346" s="8" t="str">
        <f aca="false">"Schevemoorer Landstraße "&amp;D346</f>
        <v>Schevemoorer Landstraße 65</v>
      </c>
      <c r="C346" s="8" t="str">
        <f aca="false">E346&amp;", "&amp;F346&amp;", "&amp;G346</f>
        <v>Plate, Hinr., pens. Zollbeamter</v>
      </c>
      <c r="D346" s="15" t="n">
        <v>65</v>
      </c>
      <c r="E346" s="8" t="s">
        <v>1727</v>
      </c>
      <c r="F346" s="8" t="s">
        <v>116</v>
      </c>
      <c r="G346" s="8" t="s">
        <v>1863</v>
      </c>
    </row>
    <row r="347" customFormat="false" ht="14.15" hidden="false" customHeight="true" outlineLevel="0" collapsed="false">
      <c r="A347" s="14" t="s">
        <v>1674</v>
      </c>
      <c r="B347" s="8" t="str">
        <f aca="false">"Schevemoorer Landstraße "&amp;D347</f>
        <v>Schevemoorer Landstraße 66</v>
      </c>
      <c r="C347" s="8" t="str">
        <f aca="false">E347&amp;", "&amp;F347&amp;", "&amp;G347</f>
        <v>Bartels, Hinr., Arbeiter</v>
      </c>
      <c r="D347" s="15" t="n">
        <v>66</v>
      </c>
      <c r="E347" s="8" t="s">
        <v>574</v>
      </c>
      <c r="F347" s="8" t="s">
        <v>116</v>
      </c>
      <c r="G347" s="8" t="s">
        <v>124</v>
      </c>
    </row>
    <row r="348" customFormat="false" ht="14.15" hidden="false" customHeight="true" outlineLevel="0" collapsed="false">
      <c r="A348" s="14" t="s">
        <v>1722</v>
      </c>
      <c r="B348" s="8" t="str">
        <f aca="false">"Schevemoorer Landstraße "&amp;D348</f>
        <v>Schevemoorer Landstraße 67</v>
      </c>
      <c r="C348" s="8" t="str">
        <f aca="false">E348&amp;", "&amp;F348&amp;", "&amp;G348</f>
        <v>Bartels, Heinr., Arbeiter</v>
      </c>
      <c r="D348" s="15" t="n">
        <v>67</v>
      </c>
      <c r="E348" s="8" t="s">
        <v>574</v>
      </c>
      <c r="F348" s="8" t="s">
        <v>108</v>
      </c>
      <c r="G348" s="8" t="s">
        <v>124</v>
      </c>
    </row>
    <row r="349" customFormat="false" ht="14.15" hidden="false" customHeight="true" outlineLevel="0" collapsed="false">
      <c r="A349" s="14" t="s">
        <v>1681</v>
      </c>
      <c r="B349" s="8" t="str">
        <f aca="false">"Schevemoorer Landstraße "&amp;D349</f>
        <v>Schevemoorer Landstraße 68</v>
      </c>
      <c r="C349" s="8" t="str">
        <f aca="false">E349&amp;", "&amp;F349&amp;", "&amp;G349</f>
        <v>Bunger, Herm., Bankbeamter</v>
      </c>
      <c r="D349" s="15" t="n">
        <v>68</v>
      </c>
      <c r="E349" s="8" t="s">
        <v>1679</v>
      </c>
      <c r="F349" s="8" t="s">
        <v>86</v>
      </c>
      <c r="G349" s="8" t="s">
        <v>1864</v>
      </c>
    </row>
    <row r="350" customFormat="false" ht="14.15" hidden="false" customHeight="true" outlineLevel="0" collapsed="false">
      <c r="A350" s="14" t="s">
        <v>1717</v>
      </c>
      <c r="B350" s="8" t="str">
        <f aca="false">"Schevemoorer Landstraße "&amp;D350</f>
        <v>Schevemoorer Landstraße 69</v>
      </c>
      <c r="C350" s="8" t="str">
        <f aca="false">E350&amp;", "&amp;F350&amp;", "&amp;G350</f>
        <v>Burmeister, Christ., Schlosser</v>
      </c>
      <c r="D350" s="15" t="n">
        <v>69</v>
      </c>
      <c r="E350" s="8" t="s">
        <v>1716</v>
      </c>
      <c r="F350" s="8" t="s">
        <v>350</v>
      </c>
      <c r="G350" s="8" t="s">
        <v>840</v>
      </c>
    </row>
    <row r="351" customFormat="false" ht="14.15" hidden="false" customHeight="true" outlineLevel="0" collapsed="false">
      <c r="A351" s="14" t="s">
        <v>1686</v>
      </c>
      <c r="B351" s="8" t="str">
        <f aca="false">"Schevemoorer Landstraße "&amp;D351</f>
        <v>Schevemoorer Landstraße 70</v>
      </c>
      <c r="C351" s="8" t="str">
        <f aca="false">E351&amp;", "&amp;F351&amp;", "&amp;G351</f>
        <v>Rotermund, Georg, Arbeiter</v>
      </c>
      <c r="D351" s="15" t="n">
        <v>70</v>
      </c>
      <c r="E351" s="8" t="s">
        <v>167</v>
      </c>
      <c r="F351" s="8" t="s">
        <v>218</v>
      </c>
      <c r="G351" s="8" t="s">
        <v>124</v>
      </c>
    </row>
    <row r="352" customFormat="false" ht="14.15" hidden="false" customHeight="true" outlineLevel="0" collapsed="false">
      <c r="A352" s="14" t="s">
        <v>1712</v>
      </c>
      <c r="B352" s="8" t="str">
        <f aca="false">"Schevemoorer Landstraße "&amp;D352</f>
        <v>Schevemoorer Landstraße 71</v>
      </c>
      <c r="C352" s="8" t="str">
        <f aca="false">E352&amp;", "&amp;F352&amp;", "&amp;G352</f>
        <v>Meier, Joh., Arbeiter</v>
      </c>
      <c r="D352" s="15" t="n">
        <v>71</v>
      </c>
      <c r="E352" s="8" t="s">
        <v>207</v>
      </c>
      <c r="F352" s="8" t="s">
        <v>79</v>
      </c>
      <c r="G352" s="8" t="s">
        <v>124</v>
      </c>
    </row>
    <row r="353" customFormat="false" ht="14.15" hidden="false" customHeight="true" outlineLevel="0" collapsed="false">
      <c r="A353" s="14" t="s">
        <v>1691</v>
      </c>
      <c r="B353" s="8" t="str">
        <f aca="false">"Schevemoorer Landstraße "&amp;D353</f>
        <v>Schevemoorer Landstraße 72</v>
      </c>
      <c r="C353" s="8" t="str">
        <f aca="false">E353&amp;", "&amp;F353&amp;", "&amp;G353</f>
        <v>Buchholz, Fritz, Invalide</v>
      </c>
      <c r="D353" s="15" t="n">
        <v>72</v>
      </c>
      <c r="E353" s="8" t="s">
        <v>1690</v>
      </c>
      <c r="F353" s="8" t="s">
        <v>304</v>
      </c>
      <c r="G353" s="8" t="s">
        <v>1865</v>
      </c>
    </row>
    <row r="354" customFormat="false" ht="14.15" hidden="false" customHeight="true" outlineLevel="0" collapsed="false">
      <c r="A354" s="14" t="s">
        <v>1707</v>
      </c>
      <c r="B354" s="8" t="str">
        <f aca="false">"Schevemoorer Landstraße "&amp;D354</f>
        <v>Schevemoorer Landstraße 73</v>
      </c>
      <c r="C354" s="8" t="str">
        <f aca="false">E354&amp;", "&amp;F354&amp;", "&amp;G354</f>
        <v>Drefke, Herm., Arbeiter</v>
      </c>
      <c r="D354" s="15" t="n">
        <v>73</v>
      </c>
      <c r="E354" s="8" t="s">
        <v>1706</v>
      </c>
      <c r="F354" s="8" t="s">
        <v>86</v>
      </c>
      <c r="G354" s="8" t="s">
        <v>124</v>
      </c>
    </row>
    <row r="355" customFormat="false" ht="14.15" hidden="false" customHeight="true" outlineLevel="0" collapsed="false">
      <c r="A355" s="14" t="s">
        <v>1701</v>
      </c>
      <c r="B355" s="8" t="str">
        <f aca="false">"Schevemoorer Landstraße "&amp;D355</f>
        <v>Schevemoorer Landstraße 75</v>
      </c>
      <c r="C355" s="8" t="str">
        <f aca="false">E355&amp;", "&amp;F355&amp;", "&amp;G355</f>
        <v>Bartels, Gerh., Arbeiter</v>
      </c>
      <c r="D355" s="15" t="n">
        <v>75</v>
      </c>
      <c r="E355" s="8" t="s">
        <v>574</v>
      </c>
      <c r="F355" s="8" t="s">
        <v>1866</v>
      </c>
      <c r="G355" s="8" t="s">
        <v>124</v>
      </c>
    </row>
    <row r="356" customFormat="false" ht="14.15" hidden="false" customHeight="true" outlineLevel="0" collapsed="false">
      <c r="A356" s="14" t="s">
        <v>1659</v>
      </c>
      <c r="B356" s="8" t="str">
        <f aca="false">"Schevemoorer Landstraße "&amp;D356</f>
        <v>Schevemoorer Landstraße 76</v>
      </c>
      <c r="C356" s="8" t="str">
        <f aca="false">E356&amp;", "&amp;F356&amp;", "&amp;G356</f>
        <v>Lürßen, Herm., jun., Landmann</v>
      </c>
      <c r="D356" s="15" t="n">
        <v>76</v>
      </c>
      <c r="E356" s="8" t="s">
        <v>1658</v>
      </c>
      <c r="F356" s="8" t="s">
        <v>427</v>
      </c>
      <c r="G356" s="8" t="s">
        <v>80</v>
      </c>
    </row>
    <row r="357" customFormat="false" ht="14.15" hidden="false" customHeight="true" outlineLevel="0" collapsed="false">
      <c r="A357" s="14" t="s">
        <v>1659</v>
      </c>
      <c r="B357" s="8" t="str">
        <f aca="false">"Schevemoorer Landstraße "&amp;D357</f>
        <v>Schevemoorer Landstraße 76</v>
      </c>
      <c r="C357" s="8" t="str">
        <f aca="false">E357&amp;", "&amp;F357&amp;", "&amp;G357</f>
        <v>Lürßen, Herm., sen., Landmann</v>
      </c>
      <c r="D357" s="15" t="n">
        <v>76</v>
      </c>
      <c r="E357" s="8" t="s">
        <v>1658</v>
      </c>
      <c r="F357" s="8" t="s">
        <v>415</v>
      </c>
      <c r="G357" s="8" t="s">
        <v>80</v>
      </c>
    </row>
    <row r="358" customFormat="false" ht="14.15" hidden="false" customHeight="true" outlineLevel="0" collapsed="false">
      <c r="A358" s="14" t="s">
        <v>1696</v>
      </c>
      <c r="B358" s="8" t="str">
        <f aca="false">"Schevemoorer Landstraße "&amp;D358</f>
        <v>Schevemoorer Landstraße 77</v>
      </c>
      <c r="C358" s="8" t="str">
        <f aca="false">E358&amp;", "&amp;F358&amp;", "&amp;G358</f>
        <v>Teichmann, Rob., Schuhmacher</v>
      </c>
      <c r="D358" s="15" t="n">
        <v>77</v>
      </c>
      <c r="E358" s="8" t="s">
        <v>1695</v>
      </c>
      <c r="F358" s="8" t="s">
        <v>1867</v>
      </c>
      <c r="G358" s="8" t="s">
        <v>1057</v>
      </c>
    </row>
    <row r="359" customFormat="false" ht="14.15" hidden="false" customHeight="true" outlineLevel="0" collapsed="false">
      <c r="A359" s="14" t="s">
        <v>1650</v>
      </c>
      <c r="B359" s="8" t="str">
        <f aca="false">"Schevemoorer Landstraße "&amp;D359</f>
        <v>Schevemoorer Landstraße 78</v>
      </c>
      <c r="C359" s="8" t="str">
        <f aca="false">E359&amp;", "&amp;F359&amp;", "&amp;G359</f>
        <v>Schottler, Heinr., Bahnwärter</v>
      </c>
      <c r="D359" s="15" t="n">
        <v>78</v>
      </c>
      <c r="E359" s="8" t="s">
        <v>1649</v>
      </c>
      <c r="F359" s="8" t="s">
        <v>108</v>
      </c>
      <c r="G359" s="8" t="s">
        <v>1239</v>
      </c>
    </row>
    <row r="360" customFormat="false" ht="14.15" hidden="false" customHeight="true" outlineLevel="0" collapsed="false">
      <c r="A360" s="14" t="s">
        <v>1644</v>
      </c>
      <c r="B360" s="8" t="str">
        <f aca="false">"Schevemoorer Landstraße "&amp;D360</f>
        <v>Schevemoorer Landstraße 80</v>
      </c>
      <c r="C360" s="8" t="str">
        <f aca="false">E360&amp;", "&amp;F360&amp;", "&amp;G360</f>
        <v>Boschen, Aug., Landmann</v>
      </c>
      <c r="D360" s="15" t="n">
        <v>80</v>
      </c>
      <c r="E360" s="8" t="s">
        <v>364</v>
      </c>
      <c r="F360" s="8" t="s">
        <v>93</v>
      </c>
      <c r="G360" s="8" t="s">
        <v>80</v>
      </c>
    </row>
    <row r="361" customFormat="false" ht="14.15" hidden="false" customHeight="true" outlineLevel="0" collapsed="false">
      <c r="A361" s="14" t="s">
        <v>1640</v>
      </c>
      <c r="B361" s="8" t="str">
        <f aca="false">"Schevemoorer Landstraße "&amp;D361</f>
        <v>Schevemoorer Landstraße 82</v>
      </c>
      <c r="C361" s="8" t="str">
        <f aca="false">E361&amp;", "&amp;F361&amp;", "&amp;G361</f>
        <v>Meier, Hinr., Landmann</v>
      </c>
      <c r="D361" s="15" t="n">
        <v>82</v>
      </c>
      <c r="E361" s="8" t="s">
        <v>207</v>
      </c>
      <c r="F361" s="8" t="s">
        <v>116</v>
      </c>
      <c r="G361" s="8" t="s">
        <v>80</v>
      </c>
    </row>
    <row r="362" customFormat="false" ht="14.15" hidden="false" customHeight="true" outlineLevel="0" collapsed="false">
      <c r="A362" s="14" t="s">
        <v>1636</v>
      </c>
      <c r="B362" s="8" t="str">
        <f aca="false">"Schevemoorer Landstraße "&amp;D362</f>
        <v>Schevemoorer Landstraße 84</v>
      </c>
      <c r="C362" s="8" t="str">
        <f aca="false">E362&amp;", "&amp;F362&amp;", "&amp;G362</f>
        <v>Meyer, Gerke, Landmann</v>
      </c>
      <c r="D362" s="15" t="n">
        <v>84</v>
      </c>
      <c r="E362" s="8" t="s">
        <v>303</v>
      </c>
      <c r="F362" s="8" t="s">
        <v>1372</v>
      </c>
      <c r="G362" s="8" t="s">
        <v>80</v>
      </c>
    </row>
    <row r="363" customFormat="false" ht="14.15" hidden="false" customHeight="true" outlineLevel="0" collapsed="false">
      <c r="A363" s="14" t="s">
        <v>1655</v>
      </c>
      <c r="B363" s="8" t="str">
        <f aca="false">"Schevemoorer Landstraße "&amp;D363</f>
        <v>Schevemoorer Landstraße 87</v>
      </c>
      <c r="C363" s="8" t="str">
        <f aca="false">E363&amp;", "&amp;F363&amp;", "&amp;G363</f>
        <v>Brüning, Friedr., Landmann</v>
      </c>
      <c r="D363" s="15" t="n">
        <v>87</v>
      </c>
      <c r="E363" s="8" t="s">
        <v>172</v>
      </c>
      <c r="F363" s="8" t="s">
        <v>365</v>
      </c>
      <c r="G363" s="8" t="s">
        <v>80</v>
      </c>
    </row>
    <row r="364" customFormat="false" ht="14.15" hidden="false" customHeight="true" outlineLevel="0" collapsed="false">
      <c r="A364" s="14" t="s">
        <v>1631</v>
      </c>
      <c r="B364" s="8" t="str">
        <f aca="false">"Schevemoorer Landstraße "&amp;D364</f>
        <v>Schevemoorer Landstraße 90</v>
      </c>
      <c r="C364" s="8" t="str">
        <f aca="false">E364&amp;", "&amp;F364&amp;", "&amp;G364</f>
        <v>Dettleff, Joh., Landmann</v>
      </c>
      <c r="D364" s="15" t="n">
        <v>90</v>
      </c>
      <c r="E364" s="8" t="s">
        <v>1626</v>
      </c>
      <c r="F364" s="8" t="s">
        <v>79</v>
      </c>
      <c r="G364" s="8" t="s">
        <v>80</v>
      </c>
    </row>
    <row r="365" customFormat="false" ht="14.15" hidden="false" customHeight="true" outlineLevel="0" collapsed="false">
      <c r="A365" s="14" t="s">
        <v>1621</v>
      </c>
      <c r="B365" s="8" t="str">
        <f aca="false">"Schevemoorer Landstraße "&amp;D365</f>
        <v>Schevemoorer Landstraße 95</v>
      </c>
      <c r="C365" s="8" t="str">
        <f aca="false">E365&amp;", "&amp;F365&amp;", "&amp;G365</f>
        <v>Meier, Herm., Landmann</v>
      </c>
      <c r="D365" s="15" t="n">
        <v>95</v>
      </c>
      <c r="E365" s="8" t="s">
        <v>207</v>
      </c>
      <c r="F365" s="8" t="s">
        <v>86</v>
      </c>
      <c r="G365" s="8" t="s">
        <v>80</v>
      </c>
    </row>
    <row r="366" customFormat="false" ht="14.15" hidden="false" customHeight="true" outlineLevel="0" collapsed="false">
      <c r="A366" s="14" t="s">
        <v>1627</v>
      </c>
      <c r="B366" s="8" t="str">
        <f aca="false">"Schevemoorer Landstraße "&amp;D366</f>
        <v>Schevemoorer Landstraße 96</v>
      </c>
      <c r="C366" s="8" t="str">
        <f aca="false">E366&amp;", "&amp;F366&amp;", "&amp;G366&amp;" u. "&amp;H366</f>
        <v>Dettleff, Karl, Krämer u. Wirt</v>
      </c>
      <c r="D366" s="15" t="n">
        <v>96</v>
      </c>
      <c r="E366" s="8" t="s">
        <v>1626</v>
      </c>
      <c r="F366" s="8" t="s">
        <v>138</v>
      </c>
      <c r="G366" s="8" t="s">
        <v>477</v>
      </c>
      <c r="H366" s="8" t="s">
        <v>484</v>
      </c>
    </row>
    <row r="367" customFormat="false" ht="14.15" hidden="false" customHeight="true" outlineLevel="0" collapsed="false">
      <c r="A367" s="14" t="s">
        <v>1617</v>
      </c>
      <c r="B367" s="8" t="str">
        <f aca="false">"Schevemoorer Landstraße "&amp;D367</f>
        <v>Schevemoorer Landstraße 97</v>
      </c>
      <c r="C367" s="8" t="str">
        <f aca="false">E367&amp;", "&amp;F367&amp;", "&amp;G367</f>
        <v>Tietjen, Georg, Landmann</v>
      </c>
      <c r="D367" s="15" t="n">
        <v>97</v>
      </c>
      <c r="E367" s="8" t="s">
        <v>223</v>
      </c>
      <c r="F367" s="8" t="s">
        <v>218</v>
      </c>
      <c r="G367" s="8" t="s">
        <v>80</v>
      </c>
    </row>
    <row r="368" customFormat="false" ht="14.15" hidden="false" customHeight="true" outlineLevel="0" collapsed="false">
      <c r="A368" s="14" t="s">
        <v>1617</v>
      </c>
      <c r="B368" s="8" t="str">
        <f aca="false">"Schevemoorer Landstraße "&amp;D368</f>
        <v>Schevemoorer Landstraße 97</v>
      </c>
      <c r="C368" s="8" t="str">
        <f aca="false">E368&amp;", "&amp;F368&amp;", "&amp;G368</f>
        <v>Tietjen, Joh. M., Landmann</v>
      </c>
      <c r="D368" s="15" t="n">
        <v>97</v>
      </c>
      <c r="E368" s="8" t="s">
        <v>223</v>
      </c>
      <c r="F368" s="8" t="s">
        <v>1868</v>
      </c>
      <c r="G368" s="8" t="s">
        <v>80</v>
      </c>
    </row>
    <row r="369" customFormat="false" ht="14.15" hidden="false" customHeight="true" outlineLevel="0" collapsed="false">
      <c r="A369" s="14" t="s">
        <v>1608</v>
      </c>
      <c r="B369" s="8" t="str">
        <f aca="false">"Schevemoorer Landstraße "&amp;D369</f>
        <v>Schevemoorer Landstraße 101</v>
      </c>
      <c r="C369" s="8" t="str">
        <f aca="false">E369&amp;", "&amp;F369&amp;", "&amp;G369</f>
        <v>Köpernick, Karl, Arbeiter</v>
      </c>
      <c r="D369" s="15" t="n">
        <v>101</v>
      </c>
      <c r="E369" s="8" t="s">
        <v>1869</v>
      </c>
      <c r="F369" s="8" t="s">
        <v>138</v>
      </c>
      <c r="G369" s="8" t="s">
        <v>124</v>
      </c>
    </row>
    <row r="370" customFormat="false" ht="14.15" hidden="false" customHeight="true" outlineLevel="0" collapsed="false">
      <c r="A370" s="14" t="s">
        <v>1603</v>
      </c>
      <c r="B370" s="8" t="str">
        <f aca="false">"Schevemoorer Landstraße "&amp;D370</f>
        <v>Schevemoorer Landstraße 105</v>
      </c>
      <c r="C370" s="8" t="str">
        <f aca="false">E370&amp;", "&amp;F370&amp;", "&amp;G370</f>
        <v>Tietjen, Claus, Landmann</v>
      </c>
      <c r="D370" s="15" t="n">
        <v>105</v>
      </c>
      <c r="E370" s="8" t="s">
        <v>223</v>
      </c>
      <c r="F370" s="8" t="s">
        <v>814</v>
      </c>
      <c r="G370" s="8" t="s">
        <v>80</v>
      </c>
    </row>
    <row r="371" customFormat="false" ht="14.15" hidden="false" customHeight="true" outlineLevel="0" collapsed="false">
      <c r="A371" s="14" t="s">
        <v>1589</v>
      </c>
      <c r="B371" s="8" t="str">
        <f aca="false">"Schevemoorer Landstraße "&amp;D371</f>
        <v>Schevemoorer Landstraße 110</v>
      </c>
      <c r="C371" s="8" t="str">
        <f aca="false">E371&amp;", "&amp;F371&amp;", "&amp;G371</f>
        <v>Nahrmann, Lür, Landmann</v>
      </c>
      <c r="D371" s="15" t="n">
        <v>110</v>
      </c>
      <c r="E371" s="8" t="s">
        <v>1133</v>
      </c>
      <c r="F371" s="8" t="s">
        <v>464</v>
      </c>
      <c r="G371" s="8" t="s">
        <v>80</v>
      </c>
    </row>
    <row r="372" customFormat="false" ht="14.15" hidden="false" customHeight="true" outlineLevel="0" collapsed="false">
      <c r="A372" s="14" t="s">
        <v>1585</v>
      </c>
      <c r="B372" s="8" t="str">
        <f aca="false">"Schevemoorer Landstraße "&amp;D372</f>
        <v>Schevemoorer Landstraße 111</v>
      </c>
      <c r="C372" s="8" t="str">
        <f aca="false">E372&amp;", "&amp;F372&amp;", "&amp;G372</f>
        <v>Nahrmann, Dan., Landmann</v>
      </c>
      <c r="D372" s="15" t="n">
        <v>111</v>
      </c>
      <c r="E372" s="8" t="s">
        <v>1133</v>
      </c>
      <c r="F372" s="8" t="s">
        <v>1812</v>
      </c>
      <c r="G372" s="8" t="s">
        <v>80</v>
      </c>
    </row>
    <row r="373" customFormat="false" ht="14.15" hidden="false" customHeight="true" outlineLevel="0" collapsed="false">
      <c r="A373" s="14" t="s">
        <v>1581</v>
      </c>
      <c r="B373" s="8" t="str">
        <f aca="false">"Schevemoorer Landstraße "&amp;D373</f>
        <v>Schevemoorer Landstraße 130</v>
      </c>
      <c r="C373" s="8" t="str">
        <f aca="false">E373&amp;", "&amp;F373&amp;", "&amp;G373</f>
        <v>Asendorf, Alb., Landmann</v>
      </c>
      <c r="D373" s="15" t="n">
        <v>130</v>
      </c>
      <c r="E373" s="8" t="s">
        <v>340</v>
      </c>
      <c r="F373" s="8" t="s">
        <v>433</v>
      </c>
      <c r="G373" s="8" t="s">
        <v>80</v>
      </c>
    </row>
    <row r="374" customFormat="false" ht="14.15" hidden="false" customHeight="true" outlineLevel="0" collapsed="false">
      <c r="A374" s="14" t="s">
        <v>713</v>
      </c>
      <c r="B374" s="8" t="str">
        <f aca="false">"Schevemoorer Landstraße "&amp;D374</f>
        <v>Schevemoorer Landstraße 131</v>
      </c>
      <c r="C374" s="8" t="str">
        <f aca="false">E374&amp;", "&amp;F374&amp;", "&amp;G374</f>
        <v>Sanders, Arend, jun., Zimmermann</v>
      </c>
      <c r="D374" s="15" t="n">
        <v>131</v>
      </c>
      <c r="E374" s="8" t="s">
        <v>1870</v>
      </c>
      <c r="F374" s="8" t="s">
        <v>1871</v>
      </c>
      <c r="G374" s="8" t="s">
        <v>317</v>
      </c>
    </row>
    <row r="375" customFormat="false" ht="14.15" hidden="false" customHeight="true" outlineLevel="0" collapsed="false">
      <c r="A375" s="14" t="s">
        <v>713</v>
      </c>
      <c r="B375" s="8" t="str">
        <f aca="false">"Schevemoorer Landstraße "&amp;D375</f>
        <v>Schevemoorer Landstraße 131</v>
      </c>
      <c r="C375" s="8" t="str">
        <f aca="false">E375&amp;", "&amp;F375&amp;", "&amp;G375</f>
        <v>Sanders, Arend, sen., Zimmermann</v>
      </c>
      <c r="D375" s="15" t="n">
        <v>131</v>
      </c>
      <c r="E375" s="8" t="s">
        <v>1870</v>
      </c>
      <c r="F375" s="8" t="s">
        <v>1872</v>
      </c>
      <c r="G375" s="8" t="s">
        <v>317</v>
      </c>
    </row>
    <row r="376" customFormat="false" ht="14.15" hidden="false" customHeight="true" outlineLevel="0" collapsed="false">
      <c r="A376" s="14" t="s">
        <v>718</v>
      </c>
      <c r="B376" s="8" t="str">
        <f aca="false">"Schevemoorer Landstraße "&amp;D376</f>
        <v>Schevemoorer Landstraße 137</v>
      </c>
      <c r="C376" s="8" t="str">
        <f aca="false">E376&amp;", "&amp;F376&amp;", "&amp;G376</f>
        <v>Brüning, Fritz, Landmann</v>
      </c>
      <c r="D376" s="15" t="n">
        <v>137</v>
      </c>
      <c r="E376" s="8" t="s">
        <v>172</v>
      </c>
      <c r="F376" s="8" t="s">
        <v>304</v>
      </c>
      <c r="G376" s="8" t="s">
        <v>80</v>
      </c>
    </row>
    <row r="377" customFormat="false" ht="14.15" hidden="false" customHeight="true" outlineLevel="0" collapsed="false">
      <c r="A377" s="14" t="s">
        <v>723</v>
      </c>
      <c r="B377" s="8" t="str">
        <f aca="false">"Schevemoorer Landstraße "&amp;D377</f>
        <v>Schevemoorer Landstraße 139</v>
      </c>
      <c r="C377" s="8" t="str">
        <f aca="false">E377&amp;", "&amp;F377&amp;", "&amp;G377</f>
        <v>Friedrichs, Adolf, Arbeiter</v>
      </c>
      <c r="D377" s="15" t="n">
        <v>139</v>
      </c>
      <c r="E377" s="8" t="s">
        <v>722</v>
      </c>
      <c r="F377" s="8" t="s">
        <v>131</v>
      </c>
      <c r="G377" s="8" t="s">
        <v>124</v>
      </c>
    </row>
    <row r="378" customFormat="false" ht="14.15" hidden="false" customHeight="true" outlineLevel="0" collapsed="false">
      <c r="A378" s="14" t="s">
        <v>728</v>
      </c>
      <c r="B378" s="8" t="str">
        <f aca="false">"Schevemoorer Landstraße "&amp;D378</f>
        <v>Schevemoorer Landstraße 141</v>
      </c>
      <c r="C378" s="8" t="str">
        <f aca="false">E378&amp;", "&amp;F378&amp;", "&amp;G378</f>
        <v>Binnemann, Diedr., Arbeiter</v>
      </c>
      <c r="D378" s="15" t="n">
        <v>141</v>
      </c>
      <c r="E378" s="8" t="s">
        <v>727</v>
      </c>
      <c r="F378" s="8" t="s">
        <v>123</v>
      </c>
      <c r="G378" s="8" t="s">
        <v>124</v>
      </c>
    </row>
    <row r="379" customFormat="false" ht="14.15" hidden="false" customHeight="true" outlineLevel="0" collapsed="false">
      <c r="A379" s="14" t="s">
        <v>759</v>
      </c>
      <c r="B379" s="8" t="str">
        <f aca="false">"Schevemoorer Landstraße "&amp;D379</f>
        <v>Schevemoorer Landstraße 172</v>
      </c>
      <c r="C379" s="8" t="str">
        <f aca="false">E379&amp;", "&amp;F379&amp;", "&amp;G379</f>
        <v>Bartels, Alb., Landmann</v>
      </c>
      <c r="D379" s="15" t="n">
        <v>172</v>
      </c>
      <c r="E379" s="8" t="s">
        <v>574</v>
      </c>
      <c r="F379" s="8" t="s">
        <v>433</v>
      </c>
      <c r="G379" s="8" t="s">
        <v>80</v>
      </c>
    </row>
    <row r="380" customFormat="false" ht="14.15" hidden="false" customHeight="true" outlineLevel="0" collapsed="false">
      <c r="A380" s="14" t="s">
        <v>764</v>
      </c>
      <c r="B380" s="8" t="str">
        <f aca="false">"Schevemoorer Landstraße "&amp;D380</f>
        <v>Schevemoorer Landstraße 174</v>
      </c>
      <c r="C380" s="8" t="str">
        <f aca="false">E380&amp;", "&amp;F380&amp;", "&amp;G380</f>
        <v>Bielefeld, Heinr., Arbeiter</v>
      </c>
      <c r="D380" s="15" t="n">
        <v>174</v>
      </c>
      <c r="E380" s="8" t="s">
        <v>763</v>
      </c>
      <c r="F380" s="8" t="s">
        <v>108</v>
      </c>
      <c r="G380" s="8" t="s">
        <v>124</v>
      </c>
    </row>
    <row r="381" customFormat="false" ht="14.15" hidden="false" customHeight="true" outlineLevel="0" collapsed="false">
      <c r="A381" s="14" t="s">
        <v>769</v>
      </c>
      <c r="B381" s="8" t="str">
        <f aca="false">"Schevemoorer Landstraße "&amp;D381</f>
        <v>Schevemoorer Landstraße 176</v>
      </c>
      <c r="C381" s="8" t="str">
        <f aca="false">E381&amp;", "&amp;F381&amp;", "&amp;G381</f>
        <v>Meyerdierks, Hinr., Landmann</v>
      </c>
      <c r="D381" s="15" t="n">
        <v>176</v>
      </c>
      <c r="E381" s="8" t="s">
        <v>768</v>
      </c>
      <c r="F381" s="8" t="s">
        <v>116</v>
      </c>
      <c r="G381" s="8" t="s">
        <v>80</v>
      </c>
    </row>
    <row r="382" customFormat="false" ht="14.15" hidden="false" customHeight="true" outlineLevel="0" collapsed="false">
      <c r="A382" s="14" t="s">
        <v>775</v>
      </c>
      <c r="B382" s="8" t="str">
        <f aca="false">"Schevemoorer Landstraße "&amp;D382</f>
        <v>Schevemoorer Landstraße 181</v>
      </c>
      <c r="C382" s="8" t="str">
        <f aca="false">E382&amp;", "&amp;F382&amp;", "&amp;G382</f>
        <v>Evers, Heinr., Trichinenschauer</v>
      </c>
      <c r="D382" s="15" t="n">
        <v>181</v>
      </c>
      <c r="E382" s="8" t="s">
        <v>773</v>
      </c>
      <c r="F382" s="8" t="s">
        <v>108</v>
      </c>
      <c r="G382" s="8" t="s">
        <v>774</v>
      </c>
    </row>
    <row r="383" customFormat="false" ht="14.15" hidden="false" customHeight="true" outlineLevel="0" collapsed="false">
      <c r="A383" s="14" t="s">
        <v>775</v>
      </c>
      <c r="B383" s="8" t="str">
        <f aca="false">"Schevemoorer Landstraße "&amp;D383</f>
        <v>Schevemoorer Landstraße 181</v>
      </c>
      <c r="C383" s="8" t="str">
        <f aca="false">E383&amp;", "&amp;F383&amp;", "&amp;G383</f>
        <v>Evers, Hinr., Wwe.</v>
      </c>
      <c r="D383" s="15" t="n">
        <v>181</v>
      </c>
      <c r="E383" s="8" t="s">
        <v>773</v>
      </c>
      <c r="F383" s="8" t="s">
        <v>116</v>
      </c>
      <c r="G383" s="8" t="s">
        <v>94</v>
      </c>
    </row>
    <row r="384" customFormat="false" ht="14.15" hidden="false" customHeight="true" outlineLevel="0" collapsed="false">
      <c r="A384" s="14" t="s">
        <v>782</v>
      </c>
      <c r="B384" s="8" t="str">
        <f aca="false">"Schevemoorer Landstraße "&amp;D384</f>
        <v>Schevemoorer Landstraße 185</v>
      </c>
      <c r="C384" s="8" t="str">
        <f aca="false">E384&amp;", "&amp;F384&amp;", "&amp;G384</f>
        <v>Eggers, Hinr., Gärtner</v>
      </c>
      <c r="D384" s="15" t="n">
        <v>185</v>
      </c>
      <c r="E384" s="8" t="s">
        <v>780</v>
      </c>
      <c r="F384" s="8" t="s">
        <v>116</v>
      </c>
      <c r="G384" s="8" t="s">
        <v>781</v>
      </c>
    </row>
    <row r="385" customFormat="false" ht="14.15" hidden="false" customHeight="true" outlineLevel="0" collapsed="false">
      <c r="A385" s="14" t="s">
        <v>787</v>
      </c>
      <c r="B385" s="8" t="str">
        <f aca="false">"Schevemoorer Landstraße "&amp;D385</f>
        <v>Schevemoorer Landstraße 189</v>
      </c>
      <c r="C385" s="8" t="str">
        <f aca="false">E385&amp;", "&amp;F385&amp;", "&amp;G385</f>
        <v>Bothe, Carl, Arbeiter</v>
      </c>
      <c r="D385" s="15" t="n">
        <v>189</v>
      </c>
      <c r="E385" s="8" t="s">
        <v>786</v>
      </c>
      <c r="F385" s="8" t="s">
        <v>173</v>
      </c>
      <c r="G385" s="8" t="s">
        <v>124</v>
      </c>
    </row>
    <row r="386" customFormat="false" ht="14.15" hidden="false" customHeight="true" outlineLevel="0" collapsed="false">
      <c r="A386" s="14" t="s">
        <v>787</v>
      </c>
      <c r="B386" s="8" t="str">
        <f aca="false">"Schevemoorer Landstraße "&amp;D386</f>
        <v>Schevemoorer Landstraße 189</v>
      </c>
      <c r="C386" s="8" t="str">
        <f aca="false">E386&amp;", "&amp;F386&amp;", "&amp;G386</f>
        <v>Bothe, Herm., Maurer</v>
      </c>
      <c r="D386" s="15" t="n">
        <v>189</v>
      </c>
      <c r="E386" s="8" t="s">
        <v>786</v>
      </c>
      <c r="F386" s="8" t="s">
        <v>86</v>
      </c>
      <c r="G386" s="8" t="s">
        <v>109</v>
      </c>
    </row>
    <row r="387" customFormat="false" ht="14.15" hidden="false" customHeight="true" outlineLevel="0" collapsed="false">
      <c r="A387" s="14" t="s">
        <v>791</v>
      </c>
      <c r="B387" s="8" t="str">
        <f aca="false">"Schevemoorer Landstraße "&amp;D387</f>
        <v>Schevemoorer Landstraße 191</v>
      </c>
      <c r="C387" s="8" t="str">
        <f aca="false">E387&amp;", "&amp;F387&amp;", "&amp;G387</f>
        <v>Schumacher, Fritz, Wwe.</v>
      </c>
      <c r="D387" s="15" t="n">
        <v>191</v>
      </c>
      <c r="E387" s="8" t="s">
        <v>646</v>
      </c>
      <c r="F387" s="8" t="s">
        <v>304</v>
      </c>
      <c r="G387" s="8" t="s">
        <v>94</v>
      </c>
    </row>
    <row r="388" customFormat="false" ht="14.15" hidden="false" customHeight="true" outlineLevel="0" collapsed="false">
      <c r="A388" s="14" t="s">
        <v>791</v>
      </c>
      <c r="B388" s="8" t="str">
        <f aca="false">"Schevemoorer Landstraße "&amp;D388</f>
        <v>Schevemoorer Landstraße 191</v>
      </c>
      <c r="C388" s="8" t="str">
        <f aca="false">E388&amp;", "&amp;F388&amp;", "&amp;G388</f>
        <v>Schumacher, Georg, Zimmermann</v>
      </c>
      <c r="D388" s="15" t="n">
        <v>191</v>
      </c>
      <c r="E388" s="8" t="s">
        <v>646</v>
      </c>
      <c r="F388" s="8" t="s">
        <v>218</v>
      </c>
      <c r="G388" s="8" t="s">
        <v>317</v>
      </c>
    </row>
    <row r="389" customFormat="false" ht="14.15" hidden="false" customHeight="true" outlineLevel="0" collapsed="false">
      <c r="A389" s="14" t="s">
        <v>796</v>
      </c>
      <c r="B389" s="8" t="str">
        <f aca="false">"Schevemoorer Landstraße "&amp;D389</f>
        <v>Schevemoorer Landstraße 195</v>
      </c>
      <c r="C389" s="8" t="str">
        <f aca="false">E389&amp;", "&amp;F389&amp;", "&amp;G389</f>
        <v>Puls, Albert, Tischler</v>
      </c>
      <c r="D389" s="15" t="n">
        <v>195</v>
      </c>
      <c r="E389" s="8" t="s">
        <v>795</v>
      </c>
      <c r="F389" s="8" t="s">
        <v>288</v>
      </c>
      <c r="G389" s="8" t="s">
        <v>351</v>
      </c>
    </row>
    <row r="390" customFormat="false" ht="14.15" hidden="false" customHeight="true" outlineLevel="0" collapsed="false">
      <c r="A390" s="14" t="s">
        <v>796</v>
      </c>
      <c r="B390" s="8" t="str">
        <f aca="false">"Schevemoorer Landstraße "&amp;D390</f>
        <v>Schevemoorer Landstraße 195</v>
      </c>
      <c r="C390" s="8" t="str">
        <f aca="false">E390&amp;", "&amp;F390&amp;", "&amp;G390</f>
        <v>Töpfer, Arth., Tischler</v>
      </c>
      <c r="D390" s="15" t="n">
        <v>195</v>
      </c>
      <c r="E390" s="8" t="s">
        <v>1873</v>
      </c>
      <c r="F390" s="8" t="s">
        <v>1874</v>
      </c>
      <c r="G390" s="8" t="s">
        <v>351</v>
      </c>
    </row>
    <row r="391" customFormat="false" ht="14.15" hidden="false" customHeight="true" outlineLevel="0" collapsed="false">
      <c r="A391" s="14" t="s">
        <v>801</v>
      </c>
      <c r="B391" s="8" t="str">
        <f aca="false">"Schevemoorer Landstraße "&amp;D391</f>
        <v>Schevemoorer Landstraße 197</v>
      </c>
      <c r="C391" s="8" t="str">
        <f aca="false">E391&amp;", "&amp;F391&amp;", "&amp;G391</f>
        <v>Rethmann, Friedr., Schuhmacher</v>
      </c>
      <c r="D391" s="15" t="n">
        <v>197</v>
      </c>
      <c r="E391" s="8" t="s">
        <v>800</v>
      </c>
      <c r="F391" s="8" t="s">
        <v>365</v>
      </c>
      <c r="G391" s="8" t="s">
        <v>1057</v>
      </c>
    </row>
    <row r="392" customFormat="false" ht="14.15" hidden="false" customHeight="true" outlineLevel="0" collapsed="false">
      <c r="A392" s="14" t="s">
        <v>806</v>
      </c>
      <c r="B392" s="8" t="str">
        <f aca="false">"Schevemoorer Landstraße "&amp;D392</f>
        <v>Schevemoorer Landstraße 199</v>
      </c>
      <c r="C392" s="8" t="str">
        <f aca="false">E392&amp;", "&amp;F392&amp;", "&amp;G392</f>
        <v>Hustedt, Herm., Arbeiter</v>
      </c>
      <c r="D392" s="15" t="n">
        <v>199</v>
      </c>
      <c r="E392" s="8" t="s">
        <v>805</v>
      </c>
      <c r="F392" s="8" t="s">
        <v>86</v>
      </c>
      <c r="G392" s="8" t="s">
        <v>124</v>
      </c>
    </row>
    <row r="393" customFormat="false" ht="14.15" hidden="false" customHeight="true" outlineLevel="0" collapsed="false">
      <c r="A393" s="14" t="s">
        <v>809</v>
      </c>
      <c r="B393" s="8" t="str">
        <f aca="false">"Schevemoorer Landstraße "&amp;D393</f>
        <v>Schevemoorer Landstraße 201</v>
      </c>
      <c r="C393" s="8" t="str">
        <f aca="false">E393&amp;", "&amp;F393&amp;", "&amp;G393</f>
        <v>Ellmers, Diedr., Landmann</v>
      </c>
      <c r="D393" s="15" t="n">
        <v>201</v>
      </c>
      <c r="E393" s="8" t="s">
        <v>408</v>
      </c>
      <c r="F393" s="8" t="s">
        <v>123</v>
      </c>
      <c r="G393" s="8" t="s">
        <v>80</v>
      </c>
    </row>
    <row r="394" customFormat="false" ht="14.15" hidden="false" customHeight="true" outlineLevel="0" collapsed="false">
      <c r="B394" s="14" t="s">
        <v>1875</v>
      </c>
      <c r="C394" s="8" t="str">
        <f aca="false">H394&amp;" von "&amp;F394&amp;" "&amp;E394</f>
        <v>Mühle von G. Schumacher</v>
      </c>
      <c r="D394" s="15" t="n">
        <v>208</v>
      </c>
      <c r="E394" s="8" t="s">
        <v>646</v>
      </c>
      <c r="F394" s="8" t="s">
        <v>1876</v>
      </c>
      <c r="G394" s="8" t="s">
        <v>162</v>
      </c>
      <c r="H394" s="8" t="s">
        <v>1877</v>
      </c>
    </row>
    <row r="395" customFormat="false" ht="14.15" hidden="false" customHeight="true" outlineLevel="0" collapsed="false">
      <c r="A395" s="14" t="s">
        <v>1311</v>
      </c>
      <c r="B395" s="8" t="str">
        <f aca="false">"Schevemoorer Landstraße "&amp;D395</f>
        <v>Schevemoorer Landstraße 210</v>
      </c>
      <c r="C395" s="8" t="str">
        <f aca="false">E395&amp;", "&amp;F395&amp;", "&amp;G395</f>
        <v>Müller, Joh., Lehrer</v>
      </c>
      <c r="D395" s="15" t="n">
        <v>210</v>
      </c>
      <c r="E395" s="8" t="s">
        <v>162</v>
      </c>
      <c r="F395" s="8" t="s">
        <v>79</v>
      </c>
      <c r="G395" s="8" t="s">
        <v>575</v>
      </c>
    </row>
    <row r="396" customFormat="false" ht="14.15" hidden="false" customHeight="true" outlineLevel="0" collapsed="false">
      <c r="A396" s="14" t="s">
        <v>1199</v>
      </c>
      <c r="B396" s="8" t="str">
        <f aca="false">"Teneverstraße "&amp;D396</f>
        <v>Teneverstraße 1</v>
      </c>
      <c r="C396" s="8" t="str">
        <f aca="false">E396&amp;", "&amp;F396&amp;", "&amp;G396</f>
        <v>Kruse, Herm., Landmann</v>
      </c>
      <c r="D396" s="15" t="n">
        <v>1</v>
      </c>
      <c r="E396" s="8" t="s">
        <v>657</v>
      </c>
      <c r="F396" s="8" t="s">
        <v>86</v>
      </c>
      <c r="G396" s="8" t="s">
        <v>80</v>
      </c>
    </row>
    <row r="397" customFormat="false" ht="14.15" hidden="false" customHeight="true" outlineLevel="0" collapsed="false">
      <c r="A397" s="14" t="s">
        <v>1204</v>
      </c>
      <c r="B397" s="8" t="str">
        <f aca="false">"Teneverstraße "&amp;D397</f>
        <v>Teneverstraße 3</v>
      </c>
      <c r="C397" s="8" t="str">
        <f aca="false">E397&amp;", "&amp;F397&amp;", "&amp;G397</f>
        <v>Claußen, Joh., Landmann</v>
      </c>
      <c r="D397" s="15" t="n">
        <v>3</v>
      </c>
      <c r="E397" s="8" t="s">
        <v>1203</v>
      </c>
      <c r="F397" s="8" t="s">
        <v>79</v>
      </c>
      <c r="G397" s="8" t="s">
        <v>80</v>
      </c>
    </row>
    <row r="398" customFormat="false" ht="14.15" hidden="false" customHeight="true" outlineLevel="0" collapsed="false">
      <c r="A398" s="14" t="s">
        <v>1208</v>
      </c>
      <c r="B398" s="8" t="str">
        <f aca="false">"Teneverstraße "&amp;D398</f>
        <v>Teneverstraße 6</v>
      </c>
      <c r="C398" s="8" t="str">
        <f aca="false">E398</f>
        <v>unbewohnt</v>
      </c>
      <c r="D398" s="15" t="n">
        <v>6</v>
      </c>
      <c r="E398" s="8" t="s">
        <v>384</v>
      </c>
    </row>
    <row r="399" customFormat="false" ht="14.15" hidden="false" customHeight="true" outlineLevel="0" collapsed="false">
      <c r="A399" s="14" t="s">
        <v>1213</v>
      </c>
      <c r="B399" s="8" t="str">
        <f aca="false">"Teneverstraße "&amp;D399</f>
        <v>Teneverstraße 10</v>
      </c>
      <c r="C399" s="8" t="str">
        <f aca="false">E399</f>
        <v>unbewohnt</v>
      </c>
      <c r="D399" s="15" t="n">
        <v>10</v>
      </c>
      <c r="E399" s="8" t="s">
        <v>384</v>
      </c>
    </row>
    <row r="504" customFormat="false" ht="14.15" hidden="false" customHeight="true" outlineLevel="0" collapsed="false">
      <c r="A504" s="9"/>
    </row>
    <row r="505" customFormat="false" ht="14.15" hidden="false" customHeight="true" outlineLevel="0" collapsed="false">
      <c r="A505" s="9"/>
    </row>
    <row r="506" customFormat="false" ht="14.15" hidden="false" customHeight="true" outlineLevel="0" collapsed="false">
      <c r="A506" s="9"/>
    </row>
    <row r="525" customFormat="false" ht="14.15" hidden="false" customHeight="true" outlineLevel="0" collapsed="false">
      <c r="A525" s="10"/>
    </row>
    <row r="526" customFormat="false" ht="14.15" hidden="false" customHeight="true" outlineLevel="0" collapsed="false">
      <c r="A526" s="10"/>
    </row>
    <row r="527" customFormat="false" ht="14.15" hidden="false" customHeight="true" outlineLevel="0" collapsed="false">
      <c r="A527" s="10"/>
    </row>
    <row r="528" customFormat="false" ht="14.15" hidden="false" customHeight="true" outlineLevel="0" collapsed="false">
      <c r="A528" s="10"/>
    </row>
    <row r="530" customFormat="false" ht="14.15" hidden="false" customHeight="true" outlineLevel="0" collapsed="false">
      <c r="B530" s="0"/>
    </row>
  </sheetData>
  <autoFilter ref="A1:H399"/>
  <hyperlinks>
    <hyperlink ref="A2" r:id="rId2" location="map=18/53.04835/8.96309" display="Osterholz 66"/>
    <hyperlink ref="A3" r:id="rId3" location="map=18/53.04811/8.96251" display="Osterholz 65"/>
    <hyperlink ref="A9" r:id="rId4" location="map=18/53.04613/8.95705" display="Osterholz 49"/>
    <hyperlink ref="A10" r:id="rId5" location="map=18/53.06133/8.95091" display="Osterholz 88"/>
    <hyperlink ref="A11" r:id="rId6" location="map=18/53.06133/8.95091" display="Osterholz 88"/>
    <hyperlink ref="A12" r:id="rId7" location="map=18/53.06132/8.95100" display="Osterholz 89"/>
    <hyperlink ref="A13" r:id="rId8" location="map=18/53.06052/8.95217" display="Osterholz 86"/>
    <hyperlink ref="A14" r:id="rId9" location="map=18/53.06421/8.95575" display="Osterholz 85"/>
    <hyperlink ref="A15" r:id="rId10" location="map=18/53.05980/8.95280" display="Osterholz 84"/>
    <hyperlink ref="A16" r:id="rId11" location="map=18/53.06793/8.93596" display="Ellen 14"/>
    <hyperlink ref="A17" r:id="rId12" location="map=18/53.06980/8.92513" display="Ellen 6b"/>
    <hyperlink ref="A18" r:id="rId13" location="map=18/53.07083/8.92592" display="Ellen 8"/>
    <hyperlink ref="A19" r:id="rId14" location="map=18/53.06987/8.92444" display="Ellen 6"/>
    <hyperlink ref="A20" r:id="rId15" location="map=18/53.07109/8.92426" display="Ellen 7"/>
    <hyperlink ref="A21" r:id="rId16" location="map=18/53.06959/8.93791" display="Ellen 17"/>
    <hyperlink ref="A22" r:id="rId17" location="map=18/53.06961/8.93782" display="Ellen 18"/>
    <hyperlink ref="A23" r:id="rId18" location="map=18/53.07023/8.93731" display="Ellen 18a"/>
    <hyperlink ref="A24" r:id="rId19" location="map=18/53.07023/8.93731" display="Ellen 18a"/>
    <hyperlink ref="A25" r:id="rId20" location="map=18/53.07122/8.93862" display="Ellen 37h"/>
    <hyperlink ref="A26" r:id="rId21" location="map=18/53.07073/8.93729" display="Ellen 18b"/>
    <hyperlink ref="A27" r:id="rId22" location="map=18/53.07117/8.93853" display="Ellen 37g"/>
    <hyperlink ref="A28" r:id="rId23" location="map=18/53.07072/8.93787" display="Ellen 37f"/>
    <hyperlink ref="A29" r:id="rId24" location="map=18/53.07104/8.93712" display="Ellen 18c"/>
    <hyperlink ref="A30" r:id="rId25" location="map=18/53.07104/8.93712" display="Ellen 18c"/>
    <hyperlink ref="A31" r:id="rId26" location="map=18/53.07078/8.93781" display="Ellen 37e"/>
    <hyperlink ref="A32" r:id="rId27" location="map=18/53.07093/8.93774" display="Ellen 37d"/>
    <hyperlink ref="A33" r:id="rId28" location="map=18/53.07097/8.93767" display="Ellen 37c"/>
    <hyperlink ref="A34" r:id="rId29" location="map=18/53.07121/8.93747" display="Ellen 37b"/>
    <hyperlink ref="A35" r:id="rId30" location="map=18/53.07136/8.93739" display="Ellen 37a"/>
    <hyperlink ref="A36" r:id="rId31" location="map=18/53.07224/8.93665" display="Ellen 39"/>
    <hyperlink ref="A37" r:id="rId32" location="map=18/53.07226/8.93674" display="Ellen 40"/>
    <hyperlink ref="A38" r:id="rId33" location="map=18/53.07226/8.93674" display="Ellen 40"/>
    <hyperlink ref="A39" r:id="rId34" location="map=18/53.07231/8.93693" display="Ellen 40a"/>
    <hyperlink ref="A40" r:id="rId35" location="map=18/53.07234/8.93700" display="Ellen 41"/>
    <hyperlink ref="A41" r:id="rId36" location="map=18/53.07248/8.93657" display="Ellen 41a"/>
    <hyperlink ref="A42" r:id="rId37" location="map=18/53.07248/8.93657" display="Ellen 41a"/>
    <hyperlink ref="A43" r:id="rId38" location="map=18/53.07260/8.93655" display="Ellen 41b"/>
    <hyperlink ref="A44" r:id="rId39" location="map=18/53.07261/8.93629" display="Ellen 41f"/>
    <hyperlink ref="A45" r:id="rId40" location="map=18/53.06338/8.94870" display="Ellen 75"/>
    <hyperlink ref="A46" r:id="rId41" location="map=18/53.06357/8.94851" display="Ellen 74a"/>
    <hyperlink ref="A47" r:id="rId42" location="map=18/53.06391/8.94780" display="Ellen 74b"/>
    <hyperlink ref="A48" r:id="rId43" location="map=18/53.06391/8.94780" display="Ellen 74b"/>
    <hyperlink ref="A49" r:id="rId44" location="map=18/53.07805/8.95291" display="Schevemoor 16"/>
    <hyperlink ref="A50" r:id="rId45" location="map=18/53.07489/8.95631" display="Schevemoor 7"/>
    <hyperlink ref="A51" r:id="rId46" location="map=18/53.07290/8.95544" display="Schevemoor 4"/>
    <hyperlink ref="A52" r:id="rId47" location="map=18/53.07290/8.95544" display="Schevemoor 4"/>
    <hyperlink ref="A53" r:id="rId48" location="map=18/53.07442/8.95653" display="Schevemoor 4b"/>
    <hyperlink ref="A54" r:id="rId49" location="map=18/53.07071/8.95965" display="Osterholz 83"/>
    <hyperlink ref="A55" r:id="rId50" location="map=18/53.06274/8.92641" display="Ellen 1c"/>
    <hyperlink ref="A56" r:id="rId51" location="map=18/53.06269/8.92673" display="Ellen 1d"/>
    <hyperlink ref="A57" r:id="rId52" location="map=18/53.06268/8.92682" display="Ellen 1e"/>
    <hyperlink ref="A58" r:id="rId53" location="map=18/53.06268/8.92690" display="Ellen 1f"/>
    <hyperlink ref="A59" r:id="rId54" location="map=18/53.06267/8.92699" display="Ellen 1g"/>
    <hyperlink ref="A60" r:id="rId55" location="map=18/53.06266/8.92708" display="Ellen 1h"/>
    <hyperlink ref="A61" r:id="rId56" location="map=18/53.06266/8.92716" display="Ellen 1i"/>
    <hyperlink ref="A62" r:id="rId57" location="map=18/53.06265/8.92727" display="Ellen 1k"/>
    <hyperlink ref="A63" r:id="rId58" location="map=18/53.06262/8.92756" display="Ellen 1l"/>
    <hyperlink ref="A64" r:id="rId59" location="map=18/53.06258/8.92809" display="Ellen 1"/>
    <hyperlink ref="A65" r:id="rId60" location="map=18/53.06254/8.92849" display="Ellen 1m"/>
    <hyperlink ref="A66" r:id="rId61" location="map=18/53.06254/8.92849" display="Ellen 1m"/>
    <hyperlink ref="A67" r:id="rId62" location="map=18/53.06254/8.92849" display="Ellen 1m"/>
    <hyperlink ref="B68" r:id="rId63" location="map=18/53.06248/8.93016" display="An der Kämenade 44"/>
    <hyperlink ref="A69" r:id="rId64" location="map=18/53.06229/8.93048" display="Ellen 2"/>
    <hyperlink ref="A70" r:id="rId65" location="map=18/53.06229/8.93060" display="Ellen 3"/>
    <hyperlink ref="A71" r:id="rId66" location="map=18/53.06231/8.93146" display="Ellen 5"/>
    <hyperlink ref="A72" r:id="rId67" location="map=18/53.06232/8.93131" display="Ellen 4"/>
    <hyperlink ref="A73" r:id="rId68" location="map=18/53.07002/8.94145" display="Ellen 24"/>
    <hyperlink ref="A74" r:id="rId69" location="map=18/53.07002/8.94145" display="Ellen 24"/>
    <hyperlink ref="A75" r:id="rId70" location="map=18/53.07030/8.94162" display="Ellen 26"/>
    <hyperlink ref="A76" r:id="rId71" location="map=18/53.07034/8.94155" display="Ellen 24a"/>
    <hyperlink ref="A77" r:id="rId72" location="map=18/53.07037/8.94147" display="Ellen 25"/>
    <hyperlink ref="A78" r:id="rId73" location="map=18/53.07051/8.94120" display="Ellen 27"/>
    <hyperlink ref="A79" r:id="rId74" location="map=18/53.07056/8.94094" display="Ellen 29"/>
    <hyperlink ref="A80" r:id="rId75" location="map=18/53.07071/8.94074" display="Ellen 30"/>
    <hyperlink ref="A81" r:id="rId76" location="map=18/53.07103/8.94098" display="Ellen 44"/>
    <hyperlink ref="A82" r:id="rId77" location="map=18/53.07074/8.94064" display="Ellen 31"/>
    <hyperlink ref="A83" r:id="rId78" location="map=18/53.07103/8.94098" display="Ellen 44"/>
    <hyperlink ref="A84" r:id="rId79" location="map=18/53.07096/8.94010" display="Ellen 33"/>
    <hyperlink ref="A85" r:id="rId80" location="map=18/53.07127/8.93964" display="Ellen 34"/>
    <hyperlink ref="A86" r:id="rId81" location="map=18/53.07133/8.93952" display="Ellen 35"/>
    <hyperlink ref="A87" r:id="rId82" location="map=18/53.07159/8.93897" display="Ellen 36"/>
    <hyperlink ref="A88" r:id="rId83" location="map=18/53.07191/8.93930" display="Ellen 43"/>
    <hyperlink ref="A89" r:id="rId84" location="map=18/53.07193/8.93845" display="Ellen 37"/>
    <hyperlink ref="A90" r:id="rId85" location="map=18/53.07193/8.93845" display="Ellen 37"/>
    <hyperlink ref="A91" r:id="rId86" location="map=18/53.07261/8.93813" display="Ellen 38"/>
    <hyperlink ref="A92" r:id="rId87" location="map=18/53.07261/8.93813" display="Ellen 38"/>
    <hyperlink ref="A93" r:id="rId88" location="map=18/53.06878/8.95338" display="Osterholz 99"/>
    <hyperlink ref="A94" r:id="rId89" location="map=18/53.06876/8.95350" display="Osterholz 98"/>
    <hyperlink ref="A95" r:id="rId90" location="map=18/53.06861/8.95378" display="Osterholz 97"/>
    <hyperlink ref="A96" r:id="rId91" location="map=18/53.06859/8.95387" display="Osterholz 96"/>
    <hyperlink ref="A97" r:id="rId92" location="map=18/53.06798/8.95383" display="Osterholz 95"/>
    <hyperlink ref="A98" r:id="rId93" location="map=18/53.06798/8.95383" display="Osterholz 94"/>
    <hyperlink ref="A99" r:id="rId94" location="map=18/53.06822/8.95494" display="Osterholz 93"/>
    <hyperlink ref="A100" r:id="rId95" location="map=18/53.06769/8.95477" display="Osterholz 92"/>
    <hyperlink ref="A101" r:id="rId96" location="map=18/53.06742/8.95620" display="Osterholz 90"/>
    <hyperlink ref="A102" r:id="rId97" location="map=18/53.06738/8.95633" display="Osterholz 91"/>
    <hyperlink ref="A103" r:id="rId98" location="map=18/53.06591/8.96050" display="Osterholz 80"/>
    <hyperlink ref="A104" r:id="rId99" location="map=18/53.06591/8.96041" display="Osterholz 81"/>
    <hyperlink ref="A105" r:id="rId100" location="map=18/53.06494/8.96068" display="Osterholz 79"/>
    <hyperlink ref="A106" r:id="rId101" location="map=18/53.06591/8.96061" display="Osterholz 78"/>
    <hyperlink ref="A107" r:id="rId102" location="map=18/53.06494/8.96068" display="Osterholz 78"/>
    <hyperlink ref="A108" r:id="rId103" location="map=18/53.06491/8.93296" display="Ellen 16"/>
    <hyperlink ref="A109" r:id="rId104" location="map=18/53.06491/8.93296" display="Ellen 16"/>
    <hyperlink ref="A110" r:id="rId105" location="map=18/53.06503/8.93368" display="Ellen 16"/>
    <hyperlink ref="B111" r:id="rId106" location="map=18/53.06385/8.93760" display="Ellener Dorfstraße 5"/>
    <hyperlink ref="B112" r:id="rId107" location="map=18/53.06385/8.93820" display="Ellener Dorfstraße 7"/>
    <hyperlink ref="A113" r:id="rId108" location="map=18/53.06476/8.93535" display="Ellen 16"/>
    <hyperlink ref="A114" r:id="rId109" location="map=18/53.06476/8.93535" display="Ellen 16"/>
    <hyperlink ref="A115" r:id="rId110" location="map=18/53.06476/8.93535" display="Ellen 16"/>
    <hyperlink ref="A116" r:id="rId111" location="map=18/53.06476/8.93535" display="Ellen 16"/>
    <hyperlink ref="A117" r:id="rId112" location="map=18/53.06522/8.93550" display="Ellen 16"/>
    <hyperlink ref="A118" r:id="rId113" location="map=18/53.06522/8.93550" display="Ellen 16"/>
    <hyperlink ref="A119" r:id="rId114" location="map=18/53.06522/8.93550" display="Ellen 16"/>
    <hyperlink ref="A120" r:id="rId115" location="map=18/53.06522/8.93550" display="Ellen 16"/>
    <hyperlink ref="A121" r:id="rId116" location="map=18/53.06522/8.93550" display="Ellen 16"/>
    <hyperlink ref="A122" r:id="rId117" location="map=18/53.06522/8.93550" display="Ellen 16"/>
    <hyperlink ref="A123" r:id="rId118" location="map=18/53.06522/8.93550" display="Ellen 16"/>
    <hyperlink ref="A124" r:id="rId119" location="map=18/53.06572/8.93785" display="Ellen 16"/>
    <hyperlink ref="A125" r:id="rId120" location="map=18/53.06598/8.93464" display="Ellen 12"/>
    <hyperlink ref="A126" r:id="rId121" location="map=18/53.06687/8.93547" display="Ellen 13"/>
    <hyperlink ref="A127" r:id="rId122" location="map=18/53.06687/8.93547" display="Ellen 13"/>
    <hyperlink ref="A128" r:id="rId123" location="map=18/53.06713/8.93728" display="Ellen 15"/>
    <hyperlink ref="A129" r:id="rId124" location="map=18/53.06886/8.93809" display="Ellen 19"/>
    <hyperlink ref="A130" r:id="rId125" location="map=18/53.06848/8.93802" display="Ellen 19b"/>
    <hyperlink ref="A131" r:id="rId126" location="map=18/53.06882/8.93921" display="Ellen 20"/>
    <hyperlink ref="A132" r:id="rId127" location="map=18/53.06907/8.94233" display="Ellen 22"/>
    <hyperlink ref="A133" r:id="rId128" location="map=18/53.06906/8.94242" display="Ellen 23"/>
    <hyperlink ref="A134" r:id="rId129" location="map=18/53.06826/8.94348" display="Ellen 21"/>
    <hyperlink ref="A135" r:id="rId130" location="map=18/53.06975/8.94369" display="Ellen 48"/>
    <hyperlink ref="A136" r:id="rId131" location="map=18/53.07050/8.94171" display="Ellen 46"/>
    <hyperlink ref="A137" r:id="rId132" location="map=18/53.07003/8.94298" display="Ellen 47"/>
    <hyperlink ref="A138" r:id="rId133" location="map=18/53.07003/8.94298" display="Ellen 47"/>
    <hyperlink ref="A139" r:id="rId134" location="map=18/53.07156/8.94275" display="Ellen 49"/>
    <hyperlink ref="A140" r:id="rId135" location="map=18/53.07156/8.94275" display="Ellen 49"/>
    <hyperlink ref="A141" r:id="rId136" location="map=18/53.07160/8.94268" display="Ellen 50"/>
    <hyperlink ref="A142" r:id="rId137" location="map=18/53.07222/8.94337" display="Ellen 53"/>
    <hyperlink ref="A143" r:id="rId138" location="map=18/53.07215/8.94373" display="Ellen 52"/>
    <hyperlink ref="A144" r:id="rId139" location="map=18/53.07191/8.94419" display="Ellen 67"/>
    <hyperlink ref="A145" r:id="rId140" location="map=18/53.07219/8.94364" display="Ellen 51"/>
    <hyperlink ref="A146" r:id="rId141" location="map=18/53.07300/8.94402" display="Ellen 54"/>
    <hyperlink ref="A147" r:id="rId142" location="map=18/53.07116/8.94621" display="Ellen 71"/>
    <hyperlink ref="A148" r:id="rId143" location="map=18/53.07304/8.94397" display="Ellen 54"/>
    <hyperlink ref="A149" r:id="rId144" location="map=18/53.07129/8.94665" display="Ellen 70"/>
    <hyperlink ref="A150" r:id="rId145" location="map=18/53.07314/8.94367" display="Ellen 56"/>
    <hyperlink ref="A151" r:id="rId146" location="map=18/53.07172/8.94536" display="Ellen 69"/>
    <hyperlink ref="A152" r:id="rId147" location="map=18/53.07172/8.94536" display="Ellen 69"/>
    <hyperlink ref="A153" r:id="rId148" location="map=18/53.07343/8.94318" display="Ellen 57"/>
    <hyperlink ref="A154" r:id="rId149" location="map=18/53.07198/8.94505" display="Ellen 68"/>
    <hyperlink ref="A155" r:id="rId150" location="map=18/53.07355/8.94303" display="Ellen 59"/>
    <hyperlink ref="A156" r:id="rId151" location="map=18/53.07360/8.94292" display="Ellen 60"/>
    <hyperlink ref="A157" r:id="rId152" location="map=18/53.07368/8.94263" display="Ellen 61"/>
    <hyperlink ref="A158" r:id="rId153" location="map=18/53.07386/8.94298" display="Ellen 62a"/>
    <hyperlink ref="A159" r:id="rId154" location="map=18/53.07392/8.94306" display="Ellen 62"/>
    <hyperlink ref="A160" r:id="rId155" location="map=18/53.07310/8.94566" display="Ellen 64"/>
    <hyperlink ref="A161" r:id="rId156" location="map=18/53.07296/8.94485" display="Ellen 63"/>
    <hyperlink ref="A162" r:id="rId157" location="map=18/53.05934/8.90847" display="Osterholz 122"/>
    <hyperlink ref="A163" r:id="rId158" location="map=18/53.05934/8.90881" display="Osterholz 121"/>
    <hyperlink ref="A164" r:id="rId159" location="map=18/53.05934/8.90881" display="Osterholz 121"/>
    <hyperlink ref="A165" r:id="rId160" location="map=18/53.05935/8.90950" display="Osterholz 120"/>
    <hyperlink ref="A166" r:id="rId161" location="map=18/53.05935/8.90950" display="Osterholz 120"/>
    <hyperlink ref="A167" r:id="rId162" location="map=18/53.05935/8.90950" display="Osterholz 120"/>
    <hyperlink ref="A168" r:id="rId163" location="map=18/53.05968/8.90941" display="Osterholz 119"/>
    <hyperlink ref="A169" r:id="rId164" location="map=18/53.05929/8.91021" display="Osterholz 1"/>
    <hyperlink ref="A170" r:id="rId165" location="map=19/53.05940/8.91412" display="Osterholz 2"/>
    <hyperlink ref="A171" r:id="rId166" location="map=19/53.05943/8.91488" display="Osterholz 3"/>
    <hyperlink ref="A172" r:id="rId167" location="map=18/53.05940/8.91550" display="Osterholz 3c"/>
    <hyperlink ref="A173" r:id="rId168" location="map=18/53.05975/8.91559" display="Osterholz 117"/>
    <hyperlink ref="A174" r:id="rId169" location="map=18/53.05976/8.91617" display="Osterholz 116"/>
    <hyperlink ref="A175" r:id="rId170" location="map=18/53.05944/8.91708" display="Osterholz 3a"/>
    <hyperlink ref="A176" r:id="rId171" location="map=18/53.05944/8.91708" display="Osterholz 3a"/>
    <hyperlink ref="A177" r:id="rId172" location="map=18/53.05975/8.91650" display="Osterholz 115"/>
    <hyperlink ref="A178" r:id="rId173" location="map=18/53.05943/8.91891" display="Osterholz 4d"/>
    <hyperlink ref="A179" r:id="rId174" location="map=18/53.05970/8.91987" display="Osterholz 114"/>
    <hyperlink ref="A180" r:id="rId175" location="map=18/53.05974/8.92048" display="Osterholz 113d"/>
    <hyperlink ref="A181" r:id="rId176" location="map=18/53.05974/8.92048" display="Osterholz 113d"/>
    <hyperlink ref="A182" r:id="rId177" location="map=18/53.05974/8.92058" display="Osterholz 113c"/>
    <hyperlink ref="A183" r:id="rId178" location="map=18/53.05974/8.92058" display="Osterholz 113c"/>
    <hyperlink ref="A184" r:id="rId179" location="map=18/53.05974/8.92076" display="Osterholz 113b"/>
    <hyperlink ref="A185" r:id="rId180" location="map=18/53.05974/8.92076" display="Osterholz 113b"/>
    <hyperlink ref="A186" r:id="rId181" location="map=18/53.05940/8.92710" display="Osterholz 113"/>
    <hyperlink ref="A187" r:id="rId182" location="map=18/53.05882/8.93072" display="Osterholz 13"/>
    <hyperlink ref="A188" r:id="rId183" location="map=18/53.05882/8.93072" display="Osterholz 13"/>
    <hyperlink ref="A189" r:id="rId184" location="map=18/53.05879/8.93133" display="Osterholz 15b"/>
    <hyperlink ref="A190" r:id="rId185" location="map=18/53.05877/8.93181" display="Osterholz 17"/>
    <hyperlink ref="A191" r:id="rId186" location="map=18/53.05875/8.93199" display="Osterholz 18"/>
    <hyperlink ref="A192" r:id="rId187" location="map=18/53.05927/8.93463" display="Osterholz 110(100)"/>
    <hyperlink ref="A193" r:id="rId188" location="map=18/53.05950/8.93507" display="Osterholz 110(102)"/>
    <hyperlink ref="A194" r:id="rId189" location="map=18/53.05904/8.93658" display="Osterholz 106"/>
    <hyperlink ref="A195" r:id="rId190" location="map=18/53.05886/8.93683" display="Osterholz 105"/>
    <hyperlink ref="A196" r:id="rId191" location="map=18/53.05993/8.93591" display="Osterholz 109"/>
    <hyperlink ref="A197" r:id="rId192" location="map=18/53.05834/8.93728" display="Osterholz 20"/>
    <hyperlink ref="A198" r:id="rId193" location="map=18/53.05834/8.93728" display="Osterholz 20"/>
    <hyperlink ref="A199" r:id="rId194" location="map=18/53.05973/8.93626" display="Osterholz 108"/>
    <hyperlink ref="A200" r:id="rId195" location="map=18/53.05844/8.93781" display="Osterholz 20a"/>
    <hyperlink ref="A201" r:id="rId196" location="map=18/53.05954/8.93651" display="Osterholz 107"/>
    <hyperlink ref="A202" r:id="rId197" location="map=18/53.05954/8.93651" display="Osterholz 107"/>
    <hyperlink ref="A203" r:id="rId198" location="map=18/53.05937/8.93665" display="Osterholz 106b"/>
    <hyperlink ref="A204" r:id="rId199" location="map=18/53.05945/8.93668" display="Osterholz 106a"/>
    <hyperlink ref="A205" r:id="rId200" location="map=18/53.05830/8.94000" display="Osterholz 26a"/>
    <hyperlink ref="A206" r:id="rId201" location="map=18/53.05877/8.93815" display="Osterholz 104e"/>
    <hyperlink ref="A207" r:id="rId202" location="map=18/53.05829/8.94011" display="Osterholz 33c"/>
    <hyperlink ref="A208" r:id="rId203" location="map=18/53.05876/8.93826" display="Osterholz 104d"/>
    <hyperlink ref="A209" r:id="rId204" location="map=18/53.05830/8.94040" display="Osterholz 33f"/>
    <hyperlink ref="B210" r:id="rId205" location="map=18/53.05872/8.94055" display="Osterholzer Chaussee 132"/>
    <hyperlink ref="B211" r:id="rId206" location="map=18/53.05872/8.94055" display="Osterholzer Chaussee 132"/>
    <hyperlink ref="A212" r:id="rId207" location="map=18/53.05780/8.94108" display="Osterholz 33a"/>
    <hyperlink ref="B213" r:id="rId208" location="map=18/53.05864/8.94088" display="Osterholzer Chaussee 134"/>
    <hyperlink ref="A214" r:id="rId209" location="map=18/53.05823/8.94134" display="Osterholz 33b"/>
    <hyperlink ref="A215" r:id="rId210" location="map=18/53.05858/8.94152" display="Osterholz 104c"/>
    <hyperlink ref="B216" r:id="rId211" location="map=18/53.05825/8.94171" display="Osterholzer Chaussee 137"/>
    <hyperlink ref="A217" r:id="rId212" location="map=18/53.05856/8.94192" display="Osterholz 104b"/>
    <hyperlink ref="A218" r:id="rId213" location="map=18/53.05856/8.94192" display="Osterholz 104b"/>
    <hyperlink ref="A219" r:id="rId214" location="map=18/53.05825/8.94171" display="Osterholz 33d"/>
    <hyperlink ref="A220" r:id="rId215" location="map=18/53.05854/8.94226" display="Osterholz 104a"/>
    <hyperlink ref="B221" r:id="rId216" location="map=18/53.05818/8.94221" display="Osterholzer Chaussee 141"/>
    <hyperlink ref="A222" r:id="rId217" location="map=18/53.05837/8.94393" display="Osterholz 104"/>
    <hyperlink ref="A223" r:id="rId218" location="map=18/53.05812/8.94423" display="Osterholz 35"/>
    <hyperlink ref="A224" r:id="rId219" location="map=18/53.05836/8.94400" display="Osterholz 103"/>
    <hyperlink ref="A225" r:id="rId220" location="map=18/53.05809/8.94451" display="Osterholz 36"/>
    <hyperlink ref="A226" r:id="rId221" location="map=18/53.05836/8.94407" display="Osterholz 102"/>
    <hyperlink ref="A227" r:id="rId222" location="map=18/53.05842/8.94442" display="Osterholz 101b"/>
    <hyperlink ref="A228" r:id="rId223" location="map=18/53.05837/8.94716" display="Osterholz 101"/>
    <hyperlink ref="A229" r:id="rId224" location="map=18/53.05837/8.94716" display="Osterholz 101"/>
    <hyperlink ref="A230" r:id="rId225" location="map=18/53.05823/8.94810" display="Osterholz 100"/>
    <hyperlink ref="A231" r:id="rId226" location="map=18/53.05820/8.94893" display="Osterholz 100d"/>
    <hyperlink ref="A232" r:id="rId227" location="map=18/53.05815/8.94918" display="Osterholz 100b"/>
    <hyperlink ref="A233" r:id="rId228" location="map=18/53.05809/8.95023" display="Osterholz 100c"/>
    <hyperlink ref="A234" r:id="rId229" location="map=18/53.05810/8.95071" display="Osterholz 87"/>
    <hyperlink ref="A235" r:id="rId230" location="map=18/53.05737/8.95296" display="Osterholz 47"/>
    <hyperlink ref="A236" r:id="rId231" location="map=18/53.05824/8.95391" display="Osterholz 82a(188)"/>
    <hyperlink ref="A237" r:id="rId232" location="map=18/53.05837/8.95427" display="Osterholz 82a(190)"/>
    <hyperlink ref="A238" r:id="rId233" location="map=18/53.05840/8.95486" display="Osterholz 82"/>
    <hyperlink ref="A239" r:id="rId234" location="map=18/53.05627/8.95396" display="Osterholz 48"/>
    <hyperlink ref="A240" r:id="rId235" location="map=18/53.05710/8.95649" display="Osterholz 50"/>
    <hyperlink ref="A241" r:id="rId236" location="map=18/53.05725/8.95790" display="Osterholz 51"/>
    <hyperlink ref="A242" r:id="rId237" location="map=18/53.05791/8.95988" display="Osterholz 76"/>
    <hyperlink ref="A243" r:id="rId238" location="map=18/53.05791/8.95988" display="Osterholz 76"/>
    <hyperlink ref="A244" r:id="rId239" location="map=18/53.05780/8.96071" display="Osterholz 75e"/>
    <hyperlink ref="A245" r:id="rId240" location="map=18/53.05721/8.96063" display="Osterholz 52"/>
    <hyperlink ref="A246" r:id="rId241" location="map=18/53.05745/8.96105" display="Osterholz 75d"/>
    <hyperlink ref="A247" r:id="rId242" location="map=18/53.05759/8.96126" display="Osterholz 75"/>
    <hyperlink ref="A248" r:id="rId243" location="map=18/53.05720/8.96154" display="Osterholz 56"/>
    <hyperlink ref="A249" r:id="rId244" location="map=18/53.05789/8.96204" display="Osterholz 75b"/>
    <hyperlink ref="A250" r:id="rId245" location="map=18/53.05789/8.96204" display="Osterholz 75b"/>
    <hyperlink ref="A251" r:id="rId246" location="map=18/53.05719/8.96211" display="Osterholz 62"/>
    <hyperlink ref="A252" r:id="rId247" location="map=18/53.05747/8.96223" display="Osterholz 74"/>
    <hyperlink ref="A253" r:id="rId248" location="map=18/53.05747/8.96223" display="Osterholz 74"/>
    <hyperlink ref="A254" r:id="rId249" location="map=18/53.05747/8.96223" display="Osterholz 74"/>
    <hyperlink ref="A255" r:id="rId250" location="map=18/53.05709/8.96238" display="Osterholz 63"/>
    <hyperlink ref="A256" r:id="rId251" location="map=18/53.05743/8.96250" display="Osterholz 72"/>
    <hyperlink ref="A257" r:id="rId252" location="map=18/53.05657/8.96263" display="Osterholz 64"/>
    <hyperlink ref="B258" r:id="rId253" location="map=18/53.05712/8.96300" display="Osterholzer Chaussee 227"/>
    <hyperlink ref="A259" r:id="rId254" location="map=18/53.05803/8.92155" display="Osterholz 4"/>
    <hyperlink ref="A260" r:id="rId255" location="map=18/53.05803/8.92155" display="Osterholz 4"/>
    <hyperlink ref="A261" r:id="rId256" location="map=18/53.05824/8.92306" display="Osterholz 5"/>
    <hyperlink ref="A262" r:id="rId257" location="map=18/53.05824/8.92318" display="Osterholz 6"/>
    <hyperlink ref="A263" r:id="rId258" location="map=18/53.05823/8.92335" display="Osterholz 7"/>
    <hyperlink ref="A264" r:id="rId259" location="map=18/53.05792/8.92444" display="Osterholz 8"/>
    <hyperlink ref="A265" r:id="rId260" location="map=18/53.05784/8.92604" display="Osterholz 9"/>
    <hyperlink ref="A266" r:id="rId261" location="map=18/53.05767/8.92781" display="Osterholz 10"/>
    <hyperlink ref="A267" r:id="rId262" location="map=18/53.05764/8.92841" display="Osterholz 11"/>
    <hyperlink ref="A268" r:id="rId263" location="map=18/53.05757/8.92911" display="Osterholz 12"/>
    <hyperlink ref="A269" r:id="rId264" location="map=18/53.05742/8.92907" display="Osterholz 12a"/>
    <hyperlink ref="A270" r:id="rId265" location="map=18/53.05776/8.93055" display="Osterholz 14"/>
    <hyperlink ref="A271" r:id="rId266" location="map=18/53.05735/8.93049" display="Osterholz 15a"/>
    <hyperlink ref="A272" r:id="rId267" location="map=18/53.05735/8.93049" display="Osterholz 15a"/>
    <hyperlink ref="A273" r:id="rId268" location="map=18/53.05777/8.93065" display="Osterholz 15"/>
    <hyperlink ref="A274" r:id="rId269" location="map=18/53.05624/8.93188" display="Osterholz 16"/>
    <hyperlink ref="A275" r:id="rId270" location="map=18/53.05658/8.93413" display="Osterholz 19"/>
    <hyperlink ref="A276" r:id="rId271" location="map=18/53.05700/8.93676" display="Osterholz 21"/>
    <hyperlink ref="A277" r:id="rId272" location="map=18/53.05695/8.93689" display="Osterholz 22"/>
    <hyperlink ref="A278" r:id="rId273" location="map=18/53.05599/8.93800" display="Osterholz 25"/>
    <hyperlink ref="A279" r:id="rId274" location="map=18/53.05596/8.93954" display="Osterholz 29"/>
    <hyperlink ref="A280" r:id="rId275" location="map=18/53.05646/8.93900" display="Osterholz 27"/>
    <hyperlink ref="A281" r:id="rId276" location="map=18/53.05595/8.93964" display="Osterholz 30"/>
    <hyperlink ref="A282" r:id="rId277" location="map=18/53.05640/8.93932" display="Osterholz 28"/>
    <hyperlink ref="A283" r:id="rId278" location="map=18/53.05541/8.94010" display="Osterholz 31"/>
    <hyperlink ref="A284" r:id="rId279" location="map=18/53.05611/8.94065" display="Osterholz 32"/>
    <hyperlink ref="A285" r:id="rId280" location="map=18/53.05604/8.94096" display="Osterholz 33"/>
    <hyperlink ref="A286" r:id="rId281" location="map=18/53.05530/8.94196" display="Osterholz 34"/>
    <hyperlink ref="A287" r:id="rId282" location="map=18/53.05485/8.94446" display="Osterholz 37"/>
    <hyperlink ref="A288" r:id="rId283" location="map=18/53.05485/8.94446" display="Osterholz 37"/>
    <hyperlink ref="A289" r:id="rId284" location="map=18/53.05508/8.94529" display="Osterholz 39"/>
    <hyperlink ref="A290" r:id="rId285" location="map=18/53.05507/8.94566" display="Osterholz 40"/>
    <hyperlink ref="A291" r:id="rId286" location="map=18/53.05474/8.94634" display="Osterholz 41"/>
    <hyperlink ref="A292" r:id="rId287" location="map=18/53.05550/8.94723" display="Osterholz 42"/>
    <hyperlink ref="A293" r:id="rId288" location="map=18/53.05550/8.94723" display="Osterholz 42"/>
    <hyperlink ref="A294" r:id="rId289" location="map=18/53.05551/8.94736" display="Osterholz 43"/>
    <hyperlink ref="A295" r:id="rId290" location="map=18/53.05531/8.94851" display="Osterholz 45(103)"/>
    <hyperlink ref="A296" r:id="rId291" location="map=18/53.05472/8.94900" display="Osterholz 45(105)"/>
    <hyperlink ref="A297" r:id="rId292" location="map=18/53.05565/8.95119" display="Osterholz 46"/>
    <hyperlink ref="A298" r:id="rId293" location="map=18/53.06198/8.93133" display="Osterholz 112"/>
    <hyperlink ref="A299" r:id="rId294" location="map=18/53.06256/8.93154" display="Osterholz 111"/>
    <hyperlink ref="A300" r:id="rId295" location="map=18/53.06566/8.93273" display="Ellen 9"/>
    <hyperlink ref="A301" r:id="rId296" location="map=18/53.06572/8.93275" display="Ellen 10"/>
    <hyperlink ref="A302" r:id="rId297" location="map=18/53.06578/8.93278" display="Ellen 11"/>
    <hyperlink ref="A303" r:id="rId298" location="map=18/53.06818/8.93363" display="Ellen 14d"/>
    <hyperlink ref="A304" r:id="rId299" location="map=18/53.07236/8.93544" display="Ellen 42c"/>
    <hyperlink ref="A305" r:id="rId300" location="map=18/53.07236/8.93544" display="Ellen 42c"/>
    <hyperlink ref="A306" r:id="rId301" location="map=18/53.07254/8.93554" display="Ellen 42d"/>
    <hyperlink ref="A307" r:id="rId302" location="map=18/53.07254/8.93554" display="Ellen 42d"/>
    <hyperlink ref="A308" r:id="rId303" location="map=18/53.07276/8.93562" display="Ellen 42e"/>
    <hyperlink ref="A309" r:id="rId304" location="map=18/53.07289/8.93627" display="Ellen 41e"/>
    <hyperlink ref="A310" r:id="rId305" location="map=18/53.07298/8.93642" display="Ellen 41e"/>
    <hyperlink ref="A311" r:id="rId306" location="map=18/53.07301/8.93652" display="Ellen 41e"/>
    <hyperlink ref="A312" r:id="rId307" location="map=18/53.07317/8.93635" display="Ellen 41g"/>
    <hyperlink ref="A313" r:id="rId308" location="map=19/53.07342/8.93646" display="Ellen 41d"/>
    <hyperlink ref="B314" r:id="rId309" location="map=18/53.07349/8.93648" display="Osterholzer Landstraße 107"/>
    <hyperlink ref="A315" r:id="rId310" location="map=19/53.07359/8.93652" display="Ellen 41c"/>
    <hyperlink ref="A316" r:id="rId311" location="map=18/53.07447/8.93696" display="Ellen 42"/>
    <hyperlink ref="A317" r:id="rId312" location="map=18/53.06199/8.93529" display="Osterholz 110b"/>
    <hyperlink ref="A318" r:id="rId313" location="map=18/53.06198/8.93537" display="Osterholz 110a"/>
    <hyperlink ref="A319" r:id="rId314" location="map=18/53.06125/8.93754" display="Osterholz 105b"/>
    <hyperlink ref="A320" r:id="rId315" location="map=18/53.06123/8.93766" display="Osterholz 105a"/>
    <hyperlink ref="A321" r:id="rId316" location="map=18/53.06191/8.94704" display="Ellen 77"/>
    <hyperlink ref="A322" r:id="rId317" location="map=18/53.06162/8.94897" display="Ellen 78"/>
    <hyperlink ref="A323" r:id="rId318" location="map=18/53.05884/8.94866" display="Ellen 91"/>
    <hyperlink ref="A324" r:id="rId319" location="map=18/53.05885/8.94888" display="Ellen 90c"/>
    <hyperlink ref="A325" r:id="rId320" location="map=18/53.05882/8.94897" display="Ellen 90b"/>
    <hyperlink ref="A326" r:id="rId321" location="map=18/53.05880/8.94907" display="Ellen 90a"/>
    <hyperlink ref="A327" r:id="rId322" location="map=18/53.05865/8.94953" display="Ellen 90"/>
    <hyperlink ref="A328" r:id="rId323" location="map=18/53.07697/8.94572" display="Schevemoor 21"/>
    <hyperlink ref="A329" r:id="rId324" location="map=18/53.07697/8.94572" display="Schevemoor 21"/>
    <hyperlink ref="A330" r:id="rId325" location="map=18/53.07623/8.94662" display="Schevemoor 20"/>
    <hyperlink ref="A331" r:id="rId326" location="map=18/53.07623/8.94662" display="Schevemoor 20"/>
    <hyperlink ref="A332" r:id="rId327" location="map=18/53.07615/8.94669" display="Schevemoor 19"/>
    <hyperlink ref="A333" r:id="rId328" location="map=18/53.07609/8.94676" display="Schevemoor 18"/>
    <hyperlink ref="A334" r:id="rId329" location="map=18/53.07609/8.94676" display="Schevemoor 18"/>
    <hyperlink ref="A335" r:id="rId330" location="map=18/53.07552/8.94618" display="Schevemoor 17"/>
    <hyperlink ref="A336" r:id="rId331" location="map=18/53.07587/8.94701" display="Schevemoor 15v"/>
    <hyperlink ref="A337" r:id="rId332" location="map=18/53.07583/8.94706" display="Schevemoor 15u"/>
    <hyperlink ref="A338" r:id="rId333" location="map=18/53.07578/8.94711" display="Schevemoor 15t"/>
    <hyperlink ref="A339" r:id="rId334" location="map=18/53.07573/8.94717" display="Schevemoor 15s"/>
    <hyperlink ref="A340" r:id="rId335" location="map=18/53.07569/8.94724" display="Schevemoor 15r"/>
    <hyperlink ref="A341" r:id="rId336" location="map=18/53.07564/8.94729" display="Schevemoor 15q"/>
    <hyperlink ref="A342" r:id="rId337" location="map=18/53.07559/8.94734" display="Schevemoor 15p"/>
    <hyperlink ref="A343" r:id="rId338" location="map=18/53.07587/8.94769" display="Schevemoor 15"/>
    <hyperlink ref="A344" r:id="rId339" location="map=18/53.07555/8.94740" display="Schevemoor 15o"/>
    <hyperlink ref="A345" r:id="rId340" location="map=18/53.07564/8.94778" display="Schevemoor 15b"/>
    <hyperlink ref="A346" r:id="rId341" location="map=18/53.07550/8.94746" display="Schevemoor 15n"/>
    <hyperlink ref="A347" r:id="rId342" location="map=18/53.07558/8.94786" display="Schevemoor 15c"/>
    <hyperlink ref="A348" r:id="rId343" location="map=18/53.07546/8.94752" display="Schevemoor 15m"/>
    <hyperlink ref="A349" r:id="rId344" location="map=18/53.07551/8.94796" display="Schevemoor 15d"/>
    <hyperlink ref="A350" r:id="rId345" location="map=18/53.07541/8.94757" display="Schevemoor 15l"/>
    <hyperlink ref="A351" r:id="rId346" location="map=18/53.07546/8.94803" display="Schevemoor 15e"/>
    <hyperlink ref="A352" r:id="rId347" location="map=18/53.07536/8.94762" display="Schevemoor 15k"/>
    <hyperlink ref="A353" r:id="rId348" location="map=18/53.07541/8.94810" display="Schevemoor 15f"/>
    <hyperlink ref="A354" r:id="rId349" location="map=18/53.07531/8.94768" display="Schevemoor 15i"/>
    <hyperlink ref="A355" r:id="rId350" location="map=18/53.07527/8.94774" display="Schevemoor 15h"/>
    <hyperlink ref="A356" r:id="rId351" location="map=18/53.07511/8.94907" display="Schevemoor 14"/>
    <hyperlink ref="A357" r:id="rId352" location="map=18/53.07511/8.94907" display="Schevemoor 14"/>
    <hyperlink ref="A358" r:id="rId353" location="map=18/53.07523/8.94780" display="Schevemoor 15g"/>
    <hyperlink ref="A359" r:id="rId354" location="map=18/53.07465/8.94926" display="Schevemoor 13b"/>
    <hyperlink ref="A360" r:id="rId355" location="map=18/53.07461/8.94963" display="Schevemoor 13"/>
    <hyperlink ref="A361" r:id="rId356" location="map=18/53.07464/8.95016" display="Schevemoor 12"/>
    <hyperlink ref="A362" r:id="rId357" location="map=18/53.07388/8.95030" display="Schevemoor 11"/>
    <hyperlink ref="A363" r:id="rId358" location="map=18/53.07440/8.94873" display="Schevemoor 13c"/>
    <hyperlink ref="A364" r:id="rId359" location="map=18/53.07361/8.95085" display="Schevemoor 10"/>
    <hyperlink ref="A365" r:id="rId360" location="map=18/53.07222/8.95054" display="Schevemoor 9"/>
    <hyperlink ref="A366" r:id="rId361" location="map=18/53.07287/8.95181" display="Schevemoor 9b"/>
    <hyperlink ref="A367" r:id="rId362" location="map=18/53.07170/8.95084" display="Schevemoor 8"/>
    <hyperlink ref="A368" r:id="rId363" location="map=18/53.07170/8.95084" display="Schevemoor 8"/>
    <hyperlink ref="A369" r:id="rId364" location="map=18/53.07109/8.95176" display="Schevemoor 6"/>
    <hyperlink ref="A370" r:id="rId365" location="map=18/53.06967/8.95110" display="Schevemoor 5"/>
    <hyperlink ref="A371" r:id="rId366" location="map=18/53.07117/8.95393" display="Schevemoor 3"/>
    <hyperlink ref="A372" r:id="rId367" location="map=18/53.06993/8.95258" display="Schevemoor 2"/>
    <hyperlink ref="A373" r:id="rId368" location="map=18/53.06799/8.95199" display="Schevemoor 1"/>
    <hyperlink ref="A374" r:id="rId369" location="map=18/53.06813/8.95128" display="Ellen 72"/>
    <hyperlink ref="A375" r:id="rId370" location="map=18/53.06813/8.95128" display="Ellen 72"/>
    <hyperlink ref="A376" r:id="rId371" location="map=18/53.06738/8.95044" display="Ellen 72a"/>
    <hyperlink ref="A377" r:id="rId372" location="map=18/53.06784/8.94939" display="Ellen 73"/>
    <hyperlink ref="A378" r:id="rId373" location="map=18/53.06791/8.94924" display="Ellen 74"/>
    <hyperlink ref="A379" r:id="rId374" location="map=18/53.06273/8.95084" display="Ellen 79"/>
    <hyperlink ref="A380" r:id="rId375" location="map=18/53.06244/8.95120" display="Ellen 80"/>
    <hyperlink ref="A381" r:id="rId376" location="map=18/53.06206/8.95174" display="Ellen 81"/>
    <hyperlink ref="A382" r:id="rId377" location="map=18/53.06141/8.95043" display="Ellen 82"/>
    <hyperlink ref="A383" r:id="rId378" location="map=18/53.06141/8.95043" display="Ellen 82"/>
    <hyperlink ref="A384" r:id="rId379" location="map=18/53.06096/8.95049" display="Ellen 83"/>
    <hyperlink ref="A385" r:id="rId380" location="map=18/53.06043/8.95037" display="Ellen 84"/>
    <hyperlink ref="A386" r:id="rId381" location="map=18/53.06043/8.95037" display="Ellen 84"/>
    <hyperlink ref="A387" r:id="rId382" location="map=18/53.06026/8.95022" display="Ellen 85"/>
    <hyperlink ref="A388" r:id="rId383" location="map=18/53.06026/8.95022" display="Ellen 85"/>
    <hyperlink ref="A389" r:id="rId384" location="map=18/53.05989/8.95033" display="Ellen 86"/>
    <hyperlink ref="A390" r:id="rId385" location="map=18/53.05989/8.95033" display="Ellen 86"/>
    <hyperlink ref="A391" r:id="rId386" location="map=18/53.05966/8.95042" display="Ellen 87"/>
    <hyperlink ref="A392" r:id="rId387" location="map=18/53.05960/8.95041" display="Ellen 88"/>
    <hyperlink ref="A393" r:id="rId388" location="map=18/53.05952/8.95041" display="Ellen 89"/>
    <hyperlink ref="B394" r:id="rId389" location="map=18/53.05854/8.95064" display="Schevemoorer Landstraße 208"/>
    <hyperlink ref="A395" r:id="rId390" location="map=18/53.05837/8.95115" display="Osterholz 87a"/>
    <hyperlink ref="A396" r:id="rId391" location="map=18/53.05760/8.96367" display="Osterholz 67"/>
    <hyperlink ref="A397" r:id="rId392" location="map=18/53.05784/8.96373" display="Osterholz 68"/>
    <hyperlink ref="A398" r:id="rId393" location="map=18/53.05873/8.96343" display="Osterholz 70"/>
    <hyperlink ref="A399" r:id="rId394" location="map=18/53.05949/8.96374" display="Osterholz 71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9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395"/>
  <legacyDrawing r:id="rId39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I5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3515625" defaultRowHeight="14.15" zeroHeight="false" outlineLevelRow="0" outlineLevelCol="0"/>
  <cols>
    <col collapsed="false" customWidth="true" hidden="false" outlineLevel="0" max="1" min="1" style="8" width="26.2"/>
    <col collapsed="false" customWidth="true" hidden="false" outlineLevel="0" max="2" min="2" style="8" width="27.22"/>
    <col collapsed="false" customWidth="true" hidden="false" outlineLevel="0" max="3" min="3" style="8" width="47.72"/>
    <col collapsed="false" customWidth="true" hidden="false" outlineLevel="0" max="4" min="4" style="15" width="5.98"/>
    <col collapsed="false" customWidth="true" hidden="false" outlineLevel="0" max="5" min="5" style="8" width="16.28"/>
    <col collapsed="false" customWidth="true" hidden="false" outlineLevel="0" max="6" min="6" style="8" width="11.13"/>
    <col collapsed="false" customWidth="true" hidden="false" outlineLevel="0" max="7" min="7" style="8" width="17.55"/>
    <col collapsed="false" customWidth="true" hidden="false" outlineLevel="0" max="8" min="8" style="8" width="14.66"/>
    <col collapsed="false" customWidth="true" hidden="false" outlineLevel="0" max="9" min="9" style="8" width="16.31"/>
    <col collapsed="false" customWidth="true" hidden="false" outlineLevel="0" max="10" min="10" style="8" width="15.16"/>
    <col collapsed="false" customWidth="true" hidden="false" outlineLevel="0" max="12" min="11" style="8" width="16.31"/>
    <col collapsed="false" customWidth="false" hidden="false" outlineLevel="0" max="1024" min="13" style="8" width="11.58"/>
  </cols>
  <sheetData>
    <row r="1" customFormat="false" ht="14.15" hidden="false" customHeight="true" outlineLevel="0" collapsed="false">
      <c r="A1" s="13" t="s">
        <v>65</v>
      </c>
      <c r="B1" s="13" t="s">
        <v>64</v>
      </c>
      <c r="C1" s="13" t="s">
        <v>66</v>
      </c>
      <c r="D1" s="13" t="s">
        <v>67</v>
      </c>
      <c r="E1" s="13" t="s">
        <v>68</v>
      </c>
      <c r="F1" s="13" t="s">
        <v>69</v>
      </c>
      <c r="G1" s="13" t="s">
        <v>70</v>
      </c>
      <c r="H1" s="13" t="s">
        <v>71</v>
      </c>
      <c r="K1" s="15"/>
      <c r="L1" s="15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5"/>
    </row>
    <row r="2" customFormat="false" ht="14.15" hidden="false" customHeight="true" outlineLevel="0" collapsed="false">
      <c r="A2" s="14" t="s">
        <v>640</v>
      </c>
      <c r="B2" s="8" t="str">
        <f aca="false">"Ellenerbrokstraße "&amp;D2</f>
        <v>Ellenerbrokstraße 32</v>
      </c>
      <c r="C2" s="8" t="str">
        <f aca="false">E2&amp;", "&amp;F2&amp;", "&amp;G2</f>
        <v>Albers, Aug., Korbmacher</v>
      </c>
      <c r="D2" s="15" t="n">
        <v>32</v>
      </c>
      <c r="E2" s="8" t="s">
        <v>1008</v>
      </c>
      <c r="F2" s="8" t="s">
        <v>93</v>
      </c>
      <c r="G2" s="8" t="s">
        <v>620</v>
      </c>
    </row>
    <row r="3" customFormat="false" ht="14.15" hidden="false" customHeight="true" outlineLevel="0" collapsed="false">
      <c r="A3" s="14" t="s">
        <v>1581</v>
      </c>
      <c r="B3" s="8" t="str">
        <f aca="false">"Schevemoorer Landstraße "&amp;D3</f>
        <v>Schevemoorer Landstraße 130</v>
      </c>
      <c r="C3" s="8" t="str">
        <f aca="false">E3&amp;", "&amp;F3&amp;", "&amp;G3</f>
        <v>Asendorf, Alb., Landmann</v>
      </c>
      <c r="D3" s="15" t="n">
        <v>130</v>
      </c>
      <c r="E3" s="8" t="s">
        <v>340</v>
      </c>
      <c r="F3" s="8" t="s">
        <v>433</v>
      </c>
      <c r="G3" s="8" t="s">
        <v>80</v>
      </c>
    </row>
    <row r="4" customFormat="false" ht="14.15" hidden="false" customHeight="true" outlineLevel="0" collapsed="false">
      <c r="A4" s="14" t="s">
        <v>342</v>
      </c>
      <c r="B4" s="8" t="str">
        <f aca="false">"Ellener Dorfstraße "&amp;D4</f>
        <v>Ellener Dorfstraße 47</v>
      </c>
      <c r="C4" s="8" t="str">
        <f aca="false">E4&amp;", "&amp;F4&amp;", "&amp;G4</f>
        <v>Asendorf, Hinr., Landmann</v>
      </c>
      <c r="D4" s="15" t="n">
        <v>47</v>
      </c>
      <c r="E4" s="8" t="s">
        <v>340</v>
      </c>
      <c r="F4" s="8" t="s">
        <v>116</v>
      </c>
      <c r="G4" s="8" t="s">
        <v>80</v>
      </c>
    </row>
    <row r="5" customFormat="false" ht="14.15" hidden="false" customHeight="true" outlineLevel="0" collapsed="false">
      <c r="A5" s="14" t="s">
        <v>1072</v>
      </c>
      <c r="B5" s="8" t="str">
        <f aca="false">"Osterholzer Dorfstraße "&amp;D5</f>
        <v>Osterholzer Dorfstraße 83</v>
      </c>
      <c r="C5" s="8" t="str">
        <f aca="false">E5&amp;", "&amp;F5&amp;", "&amp;G5</f>
        <v>Aumund, Claus, Landmann</v>
      </c>
      <c r="D5" s="15" t="n">
        <v>83</v>
      </c>
      <c r="E5" s="8" t="s">
        <v>994</v>
      </c>
      <c r="F5" s="8" t="s">
        <v>814</v>
      </c>
      <c r="G5" s="8" t="s">
        <v>80</v>
      </c>
    </row>
    <row r="6" customFormat="false" ht="14.15" hidden="false" customHeight="true" outlineLevel="0" collapsed="false">
      <c r="A6" s="14" t="s">
        <v>995</v>
      </c>
      <c r="B6" s="8" t="str">
        <f aca="false">"Osterholzer Dorfstraße "&amp;D6</f>
        <v>Osterholzer Dorfstraße 65</v>
      </c>
      <c r="C6" s="8" t="str">
        <f aca="false">E6&amp;", "&amp;F6&amp;", "&amp;G6</f>
        <v>Aumund, Diedr., Landmann</v>
      </c>
      <c r="D6" s="15" t="n">
        <v>65</v>
      </c>
      <c r="E6" s="8" t="s">
        <v>994</v>
      </c>
      <c r="F6" s="8" t="s">
        <v>123</v>
      </c>
      <c r="G6" s="8" t="s">
        <v>80</v>
      </c>
    </row>
    <row r="7" customFormat="false" ht="14.15" hidden="false" customHeight="true" outlineLevel="0" collapsed="false">
      <c r="A7" s="14" t="s">
        <v>1293</v>
      </c>
      <c r="B7" s="8" t="str">
        <f aca="false">"Am Hahnenkamp "&amp;D7</f>
        <v>Am Hahnenkamp 10</v>
      </c>
      <c r="C7" s="8" t="str">
        <f aca="false">E7&amp;", "&amp;F7</f>
        <v>Aumund, Gesche</v>
      </c>
      <c r="D7" s="15" t="n">
        <v>10</v>
      </c>
      <c r="E7" s="8" t="s">
        <v>994</v>
      </c>
      <c r="F7" s="8" t="s">
        <v>1292</v>
      </c>
    </row>
    <row r="8" customFormat="false" ht="14.15" hidden="false" customHeight="true" outlineLevel="0" collapsed="false">
      <c r="A8" s="14" t="s">
        <v>247</v>
      </c>
      <c r="B8" s="8" t="str">
        <f aca="false">"Ellener Dorfstraße "&amp;D8</f>
        <v>Ellener Dorfstraße 9</v>
      </c>
      <c r="C8" s="8" t="str">
        <f aca="false">E8&amp;", "&amp;F8&amp;", "&amp;G8</f>
        <v>Bargmann, Joh., Bote</v>
      </c>
      <c r="D8" s="15" t="n">
        <v>9</v>
      </c>
      <c r="E8" s="8" t="s">
        <v>263</v>
      </c>
      <c r="F8" s="8" t="s">
        <v>79</v>
      </c>
      <c r="G8" s="8" t="s">
        <v>264</v>
      </c>
    </row>
    <row r="9" customFormat="false" ht="14.15" hidden="false" customHeight="true" outlineLevel="0" collapsed="false">
      <c r="A9" s="14" t="s">
        <v>1526</v>
      </c>
      <c r="B9" s="8" t="str">
        <f aca="false">"Osterholzer Chaussee "&amp;D9</f>
        <v>Osterholzer Chaussee 44</v>
      </c>
      <c r="C9" s="8" t="str">
        <f aca="false">E9&amp;", "&amp;F9&amp;", "&amp;G9</f>
        <v>Barney, Heinr., Arbeiter</v>
      </c>
      <c r="D9" s="15" t="n">
        <v>44</v>
      </c>
      <c r="E9" s="8" t="s">
        <v>1525</v>
      </c>
      <c r="F9" s="8" t="s">
        <v>108</v>
      </c>
      <c r="G9" s="8" t="s">
        <v>124</v>
      </c>
    </row>
    <row r="10" customFormat="false" ht="14.15" hidden="false" customHeight="true" outlineLevel="0" collapsed="false">
      <c r="A10" s="14" t="s">
        <v>759</v>
      </c>
      <c r="B10" s="8" t="str">
        <f aca="false">"Schevemoorer Landstraße "&amp;D10</f>
        <v>Schevemoorer Landstraße 172</v>
      </c>
      <c r="C10" s="8" t="str">
        <f aca="false">E10&amp;", "&amp;F10&amp;", "&amp;G10</f>
        <v>Bartels, Alb., Landmann</v>
      </c>
      <c r="D10" s="15" t="n">
        <v>172</v>
      </c>
      <c r="E10" s="8" t="s">
        <v>574</v>
      </c>
      <c r="F10" s="8" t="s">
        <v>433</v>
      </c>
      <c r="G10" s="8" t="s">
        <v>80</v>
      </c>
    </row>
    <row r="11" customFormat="false" ht="14.15" hidden="false" customHeight="true" outlineLevel="0" collapsed="false">
      <c r="A11" s="14" t="s">
        <v>1701</v>
      </c>
      <c r="B11" s="8" t="str">
        <f aca="false">"Schevemoorer Landstraße "&amp;D11</f>
        <v>Schevemoorer Landstraße 75</v>
      </c>
      <c r="C11" s="8" t="str">
        <f aca="false">E11&amp;", "&amp;F11&amp;", "&amp;G11</f>
        <v>Bartels, Gerh., Arbeiter</v>
      </c>
      <c r="D11" s="15" t="n">
        <v>75</v>
      </c>
      <c r="E11" s="8" t="s">
        <v>574</v>
      </c>
      <c r="F11" s="8" t="s">
        <v>1866</v>
      </c>
      <c r="G11" s="8" t="s">
        <v>124</v>
      </c>
    </row>
    <row r="12" customFormat="false" ht="14.15" hidden="false" customHeight="true" outlineLevel="0" collapsed="false">
      <c r="A12" s="14" t="s">
        <v>1722</v>
      </c>
      <c r="B12" s="8" t="str">
        <f aca="false">"Schevemoorer Landstraße "&amp;D12</f>
        <v>Schevemoorer Landstraße 67</v>
      </c>
      <c r="C12" s="8" t="str">
        <f aca="false">E12&amp;", "&amp;F12&amp;", "&amp;G12</f>
        <v>Bartels, Heinr., Arbeiter</v>
      </c>
      <c r="D12" s="15" t="n">
        <v>67</v>
      </c>
      <c r="E12" s="8" t="s">
        <v>574</v>
      </c>
      <c r="F12" s="8" t="s">
        <v>108</v>
      </c>
      <c r="G12" s="8" t="s">
        <v>124</v>
      </c>
    </row>
    <row r="13" customFormat="false" ht="14.15" hidden="false" customHeight="true" outlineLevel="0" collapsed="false">
      <c r="A13" s="14" t="s">
        <v>576</v>
      </c>
      <c r="B13" s="8" t="str">
        <f aca="false">"Osterholzer Landstraße "&amp;D13</f>
        <v>Osterholzer Landstraße 92</v>
      </c>
      <c r="C13" s="8" t="str">
        <f aca="false">E13&amp;", "&amp;F13&amp;", "&amp;G13</f>
        <v>Bartels, Herm., Lehrer</v>
      </c>
      <c r="D13" s="15" t="n">
        <v>92</v>
      </c>
      <c r="E13" s="8" t="s">
        <v>574</v>
      </c>
      <c r="F13" s="8" t="s">
        <v>86</v>
      </c>
      <c r="G13" s="8" t="s">
        <v>575</v>
      </c>
    </row>
    <row r="14" customFormat="false" ht="14.15" hidden="false" customHeight="true" outlineLevel="0" collapsed="false">
      <c r="A14" s="14" t="s">
        <v>576</v>
      </c>
      <c r="B14" s="8" t="str">
        <f aca="false">"Osterholzer Landstraße "&amp;D14</f>
        <v>Osterholzer Landstraße 92</v>
      </c>
      <c r="C14" s="8" t="str">
        <f aca="false">E14&amp;", "&amp;F14&amp;", "&amp;G14</f>
        <v>Bartels, Herm., Zimmermann</v>
      </c>
      <c r="D14" s="15" t="n">
        <v>92</v>
      </c>
      <c r="E14" s="8" t="s">
        <v>574</v>
      </c>
      <c r="F14" s="8" t="s">
        <v>86</v>
      </c>
      <c r="G14" s="8" t="s">
        <v>317</v>
      </c>
    </row>
    <row r="15" customFormat="false" ht="14.15" hidden="false" customHeight="true" outlineLevel="0" collapsed="false">
      <c r="A15" s="14" t="s">
        <v>1674</v>
      </c>
      <c r="B15" s="8" t="str">
        <f aca="false">"Schevemoorer Landstraße "&amp;D15</f>
        <v>Schevemoorer Landstraße 66</v>
      </c>
      <c r="C15" s="8" t="str">
        <f aca="false">E15&amp;", "&amp;F15&amp;", "&amp;G15</f>
        <v>Bartels, Hinr., Arbeiter</v>
      </c>
      <c r="D15" s="15" t="n">
        <v>66</v>
      </c>
      <c r="E15" s="8" t="s">
        <v>574</v>
      </c>
      <c r="F15" s="8" t="s">
        <v>116</v>
      </c>
      <c r="G15" s="8" t="s">
        <v>124</v>
      </c>
    </row>
    <row r="16" customFormat="false" ht="14.15" hidden="false" customHeight="true" outlineLevel="0" collapsed="false">
      <c r="A16" s="14" t="s">
        <v>247</v>
      </c>
      <c r="B16" s="8" t="str">
        <f aca="false">"Ellener Dorfstraße "&amp;D16</f>
        <v>Ellener Dorfstraße 11</v>
      </c>
      <c r="C16" s="8" t="str">
        <f aca="false">E16&amp;", "&amp;F16&amp;", "&amp;G16</f>
        <v>Baule, Diedr., Oberpfleger</v>
      </c>
      <c r="D16" s="15" t="n">
        <v>11</v>
      </c>
      <c r="E16" s="8" t="s">
        <v>276</v>
      </c>
      <c r="F16" s="8" t="s">
        <v>123</v>
      </c>
      <c r="G16" s="8" t="s">
        <v>277</v>
      </c>
      <c r="H16" s="8" t="s">
        <v>246</v>
      </c>
    </row>
    <row r="17" customFormat="false" ht="14.15" hidden="false" customHeight="true" outlineLevel="0" collapsed="false">
      <c r="A17" s="14" t="s">
        <v>1473</v>
      </c>
      <c r="B17" s="8" t="str">
        <f aca="false">"Osterholzer Chaussee "&amp;D17</f>
        <v>Osterholzer Chaussee 118</v>
      </c>
      <c r="C17" s="8" t="str">
        <f aca="false">E17&amp;", "&amp;F17&amp;", "&amp;G17</f>
        <v>Beckfeld, Christ., Schuhmacher</v>
      </c>
      <c r="D17" s="15" t="n">
        <v>118</v>
      </c>
      <c r="E17" s="8" t="s">
        <v>1472</v>
      </c>
      <c r="F17" s="8" t="s">
        <v>350</v>
      </c>
      <c r="G17" s="8" t="s">
        <v>1057</v>
      </c>
    </row>
    <row r="18" customFormat="false" ht="14.15" hidden="false" customHeight="true" outlineLevel="0" collapsed="false">
      <c r="A18" s="14" t="s">
        <v>569</v>
      </c>
      <c r="B18" s="8" t="str">
        <f aca="false">"Osterholzer Landstraße "&amp;D18</f>
        <v>Osterholzer Landstraße 117</v>
      </c>
      <c r="C18" s="8" t="str">
        <f aca="false">E18&amp;", "&amp;F18&amp;", "&amp;G18</f>
        <v>Behrens, Berend, Landmann</v>
      </c>
      <c r="D18" s="15" t="n">
        <v>117</v>
      </c>
      <c r="E18" s="8" t="s">
        <v>178</v>
      </c>
      <c r="F18" s="8" t="s">
        <v>229</v>
      </c>
      <c r="G18" s="8" t="s">
        <v>80</v>
      </c>
    </row>
    <row r="19" customFormat="false" ht="14.15" hidden="false" customHeight="true" outlineLevel="0" collapsed="false">
      <c r="A19" s="14" t="s">
        <v>184</v>
      </c>
      <c r="B19" s="8" t="str">
        <f aca="false">"Am Hallacker "&amp;D19</f>
        <v>Am Hallacker 44</v>
      </c>
      <c r="C19" s="8" t="str">
        <f aca="false">E19&amp;", "&amp;F19&amp;", "&amp;G19</f>
        <v>Behrens, Diedr., Gärtner</v>
      </c>
      <c r="D19" s="15" t="n">
        <v>44</v>
      </c>
      <c r="E19" s="8" t="s">
        <v>178</v>
      </c>
      <c r="F19" s="8" t="s">
        <v>123</v>
      </c>
      <c r="G19" s="8" t="s">
        <v>781</v>
      </c>
    </row>
    <row r="20" customFormat="false" ht="14.15" hidden="false" customHeight="true" outlineLevel="0" collapsed="false">
      <c r="A20" s="16" t="s">
        <v>230</v>
      </c>
      <c r="B20" s="8" t="str">
        <f aca="false">"Am Hallacker "&amp;D20</f>
        <v>Am Hallacker 1</v>
      </c>
      <c r="C20" s="8" t="str">
        <f aca="false">E20&amp;", "&amp;F20&amp;", "&amp;G20</f>
        <v>Behrens, Engelbert, Landmann</v>
      </c>
      <c r="D20" s="15" t="n">
        <v>1</v>
      </c>
      <c r="E20" s="8" t="s">
        <v>178</v>
      </c>
      <c r="F20" s="8" t="s">
        <v>740</v>
      </c>
      <c r="G20" s="8" t="s">
        <v>80</v>
      </c>
    </row>
    <row r="21" customFormat="false" ht="14.15" hidden="false" customHeight="true" outlineLevel="0" collapsed="false">
      <c r="A21" s="14" t="s">
        <v>1521</v>
      </c>
      <c r="B21" s="8" t="str">
        <f aca="false">"Osterholzer Chaussee "&amp;D21</f>
        <v>Osterholzer Chaussee 46</v>
      </c>
      <c r="C21" s="8" t="str">
        <f aca="false">E21&amp;", "&amp;F21&amp;", "&amp;G21</f>
        <v>Behrens, Friedr., Arbeiter</v>
      </c>
      <c r="D21" s="15" t="n">
        <v>46</v>
      </c>
      <c r="E21" s="8" t="s">
        <v>178</v>
      </c>
      <c r="F21" s="8" t="s">
        <v>365</v>
      </c>
      <c r="G21" s="8" t="s">
        <v>124</v>
      </c>
    </row>
    <row r="22" customFormat="false" ht="14.15" hidden="false" customHeight="true" outlineLevel="0" collapsed="false">
      <c r="A22" s="14" t="s">
        <v>1558</v>
      </c>
      <c r="B22" s="8" t="str">
        <f aca="false">"Osterholzer Chaussee "&amp;D22</f>
        <v>Osterholzer Chaussee 6</v>
      </c>
      <c r="C22" s="8" t="str">
        <f aca="false">E22&amp;", "&amp;F22&amp;", "&amp;G22</f>
        <v>Behrens, Fritz, Landmann</v>
      </c>
      <c r="D22" s="15" t="n">
        <v>6</v>
      </c>
      <c r="E22" s="8" t="s">
        <v>178</v>
      </c>
      <c r="F22" s="8" t="s">
        <v>304</v>
      </c>
      <c r="G22" s="8" t="s">
        <v>80</v>
      </c>
    </row>
    <row r="23" customFormat="false" ht="14.15" hidden="false" customHeight="true" outlineLevel="0" collapsed="false">
      <c r="A23" s="14" t="s">
        <v>1521</v>
      </c>
      <c r="B23" s="8" t="str">
        <f aca="false">"Osterholzer Chaussee "&amp;D23</f>
        <v>Osterholzer Chaussee 46</v>
      </c>
      <c r="C23" s="8" t="str">
        <f aca="false">E23&amp;", "&amp;F23&amp;", "&amp;G23</f>
        <v>Behrens, Georg, Wwe.</v>
      </c>
      <c r="D23" s="15" t="n">
        <v>46</v>
      </c>
      <c r="E23" s="8" t="s">
        <v>178</v>
      </c>
      <c r="F23" s="8" t="s">
        <v>218</v>
      </c>
      <c r="G23" s="8" t="s">
        <v>94</v>
      </c>
    </row>
    <row r="24" customFormat="false" ht="14.15" hidden="false" customHeight="true" outlineLevel="0" collapsed="false">
      <c r="A24" s="14" t="s">
        <v>699</v>
      </c>
      <c r="B24" s="8" t="str">
        <f aca="false">"Ellenerbrokstraße "&amp;D24</f>
        <v>Ellenerbrokstraße 39</v>
      </c>
      <c r="C24" s="8" t="str">
        <f aca="false">E24&amp;", "&amp;F24&amp;", "&amp;G24</f>
        <v>Behrens, Heinr., Maurer</v>
      </c>
      <c r="D24" s="15" t="n">
        <v>39</v>
      </c>
      <c r="E24" s="8" t="s">
        <v>178</v>
      </c>
      <c r="F24" s="8" t="s">
        <v>108</v>
      </c>
      <c r="G24" s="8" t="s">
        <v>109</v>
      </c>
    </row>
    <row r="25" customFormat="false" ht="14.15" hidden="false" customHeight="true" outlineLevel="0" collapsed="false">
      <c r="A25" s="14" t="s">
        <v>179</v>
      </c>
      <c r="B25" s="8" t="str">
        <f aca="false">"Am Hallacker "&amp;D25</f>
        <v>Am Hallacker 48</v>
      </c>
      <c r="C25" s="8" t="str">
        <f aca="false">E25&amp;", "&amp;F25&amp;", "&amp;G25</f>
        <v>Behrens, Joh., Landmann</v>
      </c>
      <c r="D25" s="15" t="n">
        <v>48</v>
      </c>
      <c r="E25" s="8" t="s">
        <v>178</v>
      </c>
      <c r="F25" s="8" t="s">
        <v>79</v>
      </c>
      <c r="G25" s="8" t="s">
        <v>80</v>
      </c>
    </row>
    <row r="26" customFormat="false" ht="14.15" hidden="false" customHeight="true" outlineLevel="0" collapsed="false">
      <c r="A26" s="14" t="s">
        <v>1563</v>
      </c>
      <c r="B26" s="8" t="str">
        <f aca="false">"Osterholzer Chaussee "&amp;D26</f>
        <v>Osterholzer Chaussee 5</v>
      </c>
      <c r="C26" s="8" t="str">
        <f aca="false">E26&amp;", "&amp;F26&amp;", "&amp;G26</f>
        <v>Bellmann, Joh., Wirt</v>
      </c>
      <c r="D26" s="15" t="n">
        <v>5</v>
      </c>
      <c r="E26" s="8" t="s">
        <v>1562</v>
      </c>
      <c r="F26" s="8" t="s">
        <v>79</v>
      </c>
      <c r="G26" s="8" t="s">
        <v>484</v>
      </c>
    </row>
    <row r="27" customFormat="false" ht="14.15" hidden="false" customHeight="true" outlineLevel="0" collapsed="false">
      <c r="A27" s="14" t="s">
        <v>1797</v>
      </c>
      <c r="B27" s="8" t="str">
        <f aca="false">"Schevemoorer Landstraße "&amp;D27</f>
        <v>Schevemoorer Landstraße 39</v>
      </c>
      <c r="C27" s="8" t="str">
        <f aca="false">E27&amp;", "&amp;F27&amp;", "&amp;G27</f>
        <v>Benecke, Herm., Landmann</v>
      </c>
      <c r="D27" s="15" t="n">
        <v>39</v>
      </c>
      <c r="E27" s="8" t="s">
        <v>1859</v>
      </c>
      <c r="F27" s="8" t="s">
        <v>86</v>
      </c>
      <c r="G27" s="8" t="s">
        <v>80</v>
      </c>
    </row>
    <row r="28" customFormat="false" ht="14.15" hidden="false" customHeight="true" outlineLevel="0" collapsed="false">
      <c r="A28" s="14" t="s">
        <v>764</v>
      </c>
      <c r="B28" s="8" t="str">
        <f aca="false">"Schevemoorer Landstraße "&amp;D28</f>
        <v>Schevemoorer Landstraße 174</v>
      </c>
      <c r="C28" s="8" t="str">
        <f aca="false">E28&amp;", "&amp;F28&amp;", "&amp;G28</f>
        <v>Bielefeld, Heinr., Arbeiter</v>
      </c>
      <c r="D28" s="15" t="n">
        <v>174</v>
      </c>
      <c r="E28" s="8" t="s">
        <v>763</v>
      </c>
      <c r="F28" s="8" t="s">
        <v>108</v>
      </c>
      <c r="G28" s="8" t="s">
        <v>124</v>
      </c>
    </row>
    <row r="29" customFormat="false" ht="14.15" hidden="false" customHeight="true" outlineLevel="0" collapsed="false">
      <c r="A29" s="14" t="s">
        <v>1223</v>
      </c>
      <c r="B29" s="8" t="str">
        <f aca="false">"Osterholzer Chaussee "&amp;D29</f>
        <v>Osterholzer Chaussee 222</v>
      </c>
      <c r="C29" s="8" t="str">
        <f aca="false">E29&amp;", "&amp;F29&amp;", "&amp;G29</f>
        <v>Bierstedt, Fritz, Wirt</v>
      </c>
      <c r="D29" s="15" t="n">
        <v>222</v>
      </c>
      <c r="E29" s="8" t="s">
        <v>1222</v>
      </c>
      <c r="F29" s="8" t="s">
        <v>304</v>
      </c>
      <c r="G29" s="8" t="s">
        <v>484</v>
      </c>
    </row>
    <row r="30" customFormat="false" ht="14.15" hidden="false" customHeight="true" outlineLevel="0" collapsed="false">
      <c r="A30" s="14" t="s">
        <v>728</v>
      </c>
      <c r="B30" s="8" t="str">
        <f aca="false">"Schevemoorer Landstraße "&amp;D30</f>
        <v>Schevemoorer Landstraße 141</v>
      </c>
      <c r="C30" s="8" t="str">
        <f aca="false">E30&amp;", "&amp;F30&amp;", "&amp;G30</f>
        <v>Binnemann, Diedr., Arbeiter</v>
      </c>
      <c r="D30" s="15" t="n">
        <v>141</v>
      </c>
      <c r="E30" s="8" t="s">
        <v>727</v>
      </c>
      <c r="F30" s="8" t="s">
        <v>123</v>
      </c>
      <c r="G30" s="8" t="s">
        <v>124</v>
      </c>
    </row>
    <row r="31" customFormat="false" ht="14.15" hidden="false" customHeight="true" outlineLevel="0" collapsed="false">
      <c r="A31" s="14" t="s">
        <v>1014</v>
      </c>
      <c r="B31" s="8" t="str">
        <f aca="false">"Osterholzer Dorfstraße "&amp;D31</f>
        <v>Osterholzer Dorfstraße 72</v>
      </c>
      <c r="C31" s="8" t="str">
        <f aca="false">E31&amp;", "&amp;F31&amp;", "&amp;G31</f>
        <v>Bischoff, Herm., Arbeiter</v>
      </c>
      <c r="D31" s="15" t="n">
        <v>72</v>
      </c>
      <c r="E31" s="8" t="s">
        <v>663</v>
      </c>
      <c r="F31" s="8" t="s">
        <v>86</v>
      </c>
      <c r="G31" s="8" t="s">
        <v>124</v>
      </c>
    </row>
    <row r="32" customFormat="false" ht="14.15" hidden="false" customHeight="true" outlineLevel="0" collapsed="false">
      <c r="A32" s="14" t="s">
        <v>664</v>
      </c>
      <c r="B32" s="8" t="str">
        <f aca="false">"Ellenerbrokstraße "&amp;D32</f>
        <v>Ellenerbrokstraße 44</v>
      </c>
      <c r="C32" s="8" t="str">
        <f aca="false">E32&amp;", "&amp;F32&amp;", "&amp;G32</f>
        <v>Bischoff, Herm., Landmann</v>
      </c>
      <c r="D32" s="15" t="n">
        <v>44</v>
      </c>
      <c r="E32" s="8" t="s">
        <v>663</v>
      </c>
      <c r="F32" s="8" t="s">
        <v>86</v>
      </c>
      <c r="G32" s="8" t="s">
        <v>80</v>
      </c>
    </row>
    <row r="33" customFormat="false" ht="14.15" hidden="false" customHeight="true" outlineLevel="0" collapsed="false">
      <c r="A33" s="14" t="s">
        <v>1143</v>
      </c>
      <c r="B33" s="8" t="str">
        <f aca="false">"Osterholzer Chaussee "&amp;D33</f>
        <v>Osterholzer Chaussee 201</v>
      </c>
      <c r="C33" s="8" t="str">
        <f aca="false">E33&amp;", "&amp;F33&amp;", "&amp;G33&amp;" und "&amp;H33</f>
        <v>Bischoff, Herm., Landmann und Beigeordneter</v>
      </c>
      <c r="D33" s="15" t="n">
        <v>201</v>
      </c>
      <c r="E33" s="8" t="s">
        <v>663</v>
      </c>
      <c r="F33" s="8" t="s">
        <v>86</v>
      </c>
      <c r="G33" s="8" t="s">
        <v>80</v>
      </c>
      <c r="H33" s="8" t="s">
        <v>1845</v>
      </c>
    </row>
    <row r="34" customFormat="false" ht="14.15" hidden="false" customHeight="true" outlineLevel="0" collapsed="false">
      <c r="A34" s="14" t="s">
        <v>691</v>
      </c>
      <c r="B34" s="8" t="str">
        <f aca="false">"Ellenerbrokstraße "&amp;D34</f>
        <v>Ellenerbrokstraße 23</v>
      </c>
      <c r="C34" s="8" t="str">
        <f aca="false">E34&amp;", "&amp;F34&amp;", "&amp;G34</f>
        <v>Blanke, Herm., Landarmenaufseher</v>
      </c>
      <c r="D34" s="15" t="n">
        <v>23</v>
      </c>
      <c r="E34" s="8" t="s">
        <v>689</v>
      </c>
      <c r="F34" s="8" t="s">
        <v>86</v>
      </c>
      <c r="G34" s="8" t="s">
        <v>1824</v>
      </c>
    </row>
    <row r="35" customFormat="false" ht="14.15" hidden="false" customHeight="true" outlineLevel="0" collapsed="false">
      <c r="A35" s="14" t="s">
        <v>755</v>
      </c>
      <c r="B35" s="8" t="str">
        <f aca="false">"Öwerweg "&amp;D35</f>
        <v>Öwerweg 60</v>
      </c>
      <c r="C35" s="8" t="str">
        <f aca="false">E35&amp;", "&amp;F35&amp;", "&amp;G35</f>
        <v>Blanke, Joh., Arbeiter</v>
      </c>
      <c r="D35" s="15" t="n">
        <v>60</v>
      </c>
      <c r="E35" s="8" t="s">
        <v>689</v>
      </c>
      <c r="F35" s="8" t="s">
        <v>79</v>
      </c>
      <c r="G35" s="8" t="s">
        <v>124</v>
      </c>
    </row>
    <row r="36" customFormat="false" ht="14.15" hidden="false" customHeight="true" outlineLevel="0" collapsed="false">
      <c r="A36" s="14" t="s">
        <v>1051</v>
      </c>
      <c r="B36" s="8" t="str">
        <f aca="false">"Osterholzer Chaussee "&amp;D36</f>
        <v>Osterholzer Chaussee 135</v>
      </c>
      <c r="C36" s="8" t="str">
        <f aca="false">E36&amp;", "&amp;F36</f>
        <v>Block, Katharine</v>
      </c>
      <c r="D36" s="15" t="n">
        <v>135</v>
      </c>
      <c r="E36" s="8" t="s">
        <v>1049</v>
      </c>
      <c r="F36" s="8" t="s">
        <v>1050</v>
      </c>
    </row>
    <row r="37" customFormat="false" ht="14.15" hidden="false" customHeight="true" outlineLevel="0" collapsed="false">
      <c r="A37" s="14" t="s">
        <v>562</v>
      </c>
      <c r="B37" s="8" t="str">
        <f aca="false">"Osterholzer Landstraße "&amp;D37</f>
        <v>Osterholzer Landstraße 103</v>
      </c>
      <c r="C37" s="8" t="str">
        <f aca="false">E37&amp;", "&amp;F37&amp;", "&amp;G37</f>
        <v>Blome, Arnold, Bäcker</v>
      </c>
      <c r="D37" s="15" t="n">
        <v>103</v>
      </c>
      <c r="E37" s="8" t="s">
        <v>537</v>
      </c>
      <c r="F37" s="8" t="s">
        <v>538</v>
      </c>
      <c r="G37" s="8" t="s">
        <v>561</v>
      </c>
    </row>
    <row r="38" customFormat="false" ht="14.15" hidden="false" customHeight="true" outlineLevel="0" collapsed="false">
      <c r="A38" s="14" t="s">
        <v>1856</v>
      </c>
      <c r="B38" s="8" t="str">
        <f aca="false">"Osterholzer Landstraße "&amp;D38</f>
        <v>Osterholzer Landstraße 97</v>
      </c>
      <c r="C38" s="8" t="str">
        <f aca="false">E38&amp;", "&amp;F38&amp;", "&amp;G38</f>
        <v>Blome, Arnold, Wirt</v>
      </c>
      <c r="D38" s="15" t="n">
        <v>97</v>
      </c>
      <c r="E38" s="8" t="s">
        <v>537</v>
      </c>
      <c r="F38" s="8" t="s">
        <v>538</v>
      </c>
      <c r="G38" s="8" t="s">
        <v>484</v>
      </c>
    </row>
    <row r="39" customFormat="false" ht="14.15" hidden="false" customHeight="true" outlineLevel="0" collapsed="false">
      <c r="A39" s="14" t="s">
        <v>1063</v>
      </c>
      <c r="B39" s="8" t="str">
        <f aca="false">"Osterholzer Chaussee "&amp;D39</f>
        <v>Osterholzer Chaussee 139</v>
      </c>
      <c r="C39" s="8" t="str">
        <f aca="false">E39&amp;", "&amp;F39&amp;", "&amp;G39</f>
        <v>Blome, Hinr., Arbeiter</v>
      </c>
      <c r="D39" s="15" t="n">
        <v>139</v>
      </c>
      <c r="E39" s="8" t="s">
        <v>537</v>
      </c>
      <c r="F39" s="8" t="s">
        <v>116</v>
      </c>
      <c r="G39" s="8" t="s">
        <v>124</v>
      </c>
    </row>
    <row r="40" customFormat="false" ht="14.15" hidden="false" customHeight="true" outlineLevel="0" collapsed="false">
      <c r="A40" s="14" t="s">
        <v>586</v>
      </c>
      <c r="B40" s="8" t="str">
        <f aca="false">"Osterholzer Landstraße "&amp;D40</f>
        <v>Osterholzer Landstraße 96</v>
      </c>
      <c r="C40" s="8" t="str">
        <f aca="false">E40&amp;", "&amp;F40&amp;", "&amp;G40</f>
        <v>Blome, Hinr., Wwe.</v>
      </c>
      <c r="D40" s="15" t="n">
        <v>96</v>
      </c>
      <c r="E40" s="8" t="s">
        <v>537</v>
      </c>
      <c r="F40" s="8" t="s">
        <v>116</v>
      </c>
      <c r="G40" s="8" t="s">
        <v>94</v>
      </c>
    </row>
    <row r="41" customFormat="false" ht="14.15" hidden="false" customHeight="true" outlineLevel="0" collapsed="false">
      <c r="B41" s="14" t="s">
        <v>1840</v>
      </c>
      <c r="C41" s="8" t="str">
        <f aca="false">E41&amp;", "&amp;F41&amp;", "&amp;G41</f>
        <v>Blome, Hinr. Andr., Arbeiter</v>
      </c>
      <c r="D41" s="15" t="n">
        <v>137</v>
      </c>
      <c r="E41" s="8" t="s">
        <v>537</v>
      </c>
      <c r="F41" s="8" t="s">
        <v>1841</v>
      </c>
      <c r="G41" s="8" t="s">
        <v>124</v>
      </c>
    </row>
    <row r="42" customFormat="false" ht="14.15" hidden="false" customHeight="true" outlineLevel="0" collapsed="false">
      <c r="A42" s="14" t="s">
        <v>915</v>
      </c>
      <c r="B42" s="8" t="str">
        <f aca="false">"Osterholzer Dorfstraße "&amp;D42</f>
        <v>Osterholzer Dorfstraße 33</v>
      </c>
      <c r="C42" s="8" t="str">
        <f aca="false">E42&amp;", "&amp;F42&amp;", "&amp;G42</f>
        <v>Bohlmann, Herm., Landmann</v>
      </c>
      <c r="D42" s="15" t="n">
        <v>33</v>
      </c>
      <c r="E42" s="8" t="s">
        <v>914</v>
      </c>
      <c r="F42" s="8" t="s">
        <v>86</v>
      </c>
      <c r="G42" s="8" t="s">
        <v>80</v>
      </c>
    </row>
    <row r="43" customFormat="false" ht="14.15" hidden="false" customHeight="true" outlineLevel="0" collapsed="false">
      <c r="A43" s="14" t="s">
        <v>896</v>
      </c>
      <c r="B43" s="8" t="str">
        <f aca="false">"Osterholzer Dorfstraße "&amp;D43</f>
        <v>Osterholzer Dorfstraße 17</v>
      </c>
      <c r="C43" s="8" t="str">
        <f aca="false">E43&amp;", "&amp;F43&amp;", "&amp;G43</f>
        <v>Bollmamm, Herm., Landmann</v>
      </c>
      <c r="D43" s="15" t="n">
        <v>17</v>
      </c>
      <c r="E43" s="8" t="s">
        <v>1850</v>
      </c>
      <c r="F43" s="8" t="s">
        <v>86</v>
      </c>
      <c r="G43" s="8" t="s">
        <v>80</v>
      </c>
    </row>
    <row r="44" customFormat="false" ht="14.15" hidden="false" customHeight="true" outlineLevel="0" collapsed="false">
      <c r="A44" s="14" t="s">
        <v>247</v>
      </c>
      <c r="B44" s="8" t="str">
        <f aca="false">"Ellener Dorfstraße "&amp;D44</f>
        <v>Ellener Dorfstraße 9</v>
      </c>
      <c r="C44" s="8" t="str">
        <f aca="false">E44&amp;", "&amp;F44&amp;", "&amp;G44</f>
        <v>Bolte, Richard, Dr., Oberarzt</v>
      </c>
      <c r="D44" s="15" t="n">
        <v>9</v>
      </c>
      <c r="E44" s="8" t="s">
        <v>266</v>
      </c>
      <c r="F44" s="8" t="s">
        <v>267</v>
      </c>
      <c r="G44" s="8" t="s">
        <v>268</v>
      </c>
    </row>
    <row r="45" customFormat="false" ht="14.15" hidden="false" customHeight="true" outlineLevel="0" collapsed="false">
      <c r="A45" s="14" t="s">
        <v>400</v>
      </c>
      <c r="B45" s="8" t="str">
        <f aca="false">"An der Pfandstelle "&amp;D45</f>
        <v>An der Pfandstelle 24</v>
      </c>
      <c r="C45" s="8" t="str">
        <f aca="false">E45&amp;", "&amp;F45&amp;", "&amp;G45</f>
        <v>Borchers, Herm., Arbeiter</v>
      </c>
      <c r="D45" s="15" t="n">
        <v>24</v>
      </c>
      <c r="E45" s="8" t="s">
        <v>399</v>
      </c>
      <c r="F45" s="8" t="s">
        <v>86</v>
      </c>
      <c r="G45" s="8" t="s">
        <v>124</v>
      </c>
    </row>
    <row r="46" customFormat="false" ht="14.15" hidden="false" customHeight="true" outlineLevel="0" collapsed="false">
      <c r="A46" s="14" t="s">
        <v>189</v>
      </c>
      <c r="B46" s="8" t="str">
        <f aca="false">"Am Hallacker "&amp;D46</f>
        <v>Am Hallacker 51</v>
      </c>
      <c r="C46" s="8" t="str">
        <f aca="false">E46&amp;", "&amp;F46&amp;", "&amp;G46</f>
        <v>Bösche, Diedr., Landmann</v>
      </c>
      <c r="D46" s="15" t="n">
        <v>51</v>
      </c>
      <c r="E46" s="8" t="s">
        <v>188</v>
      </c>
      <c r="F46" s="8" t="s">
        <v>123</v>
      </c>
      <c r="G46" s="8" t="s">
        <v>80</v>
      </c>
    </row>
    <row r="47" customFormat="false" ht="14.15" hidden="false" customHeight="true" outlineLevel="0" collapsed="false">
      <c r="A47" s="14" t="s">
        <v>318</v>
      </c>
      <c r="B47" s="8" t="str">
        <f aca="false">"Am Hilgeskamp "&amp;D47</f>
        <v>Am Hilgeskamp 28</v>
      </c>
      <c r="C47" s="8" t="str">
        <f aca="false">E47&amp;", "&amp;F47&amp;", "&amp;G47</f>
        <v>Bösche, Heinr., Zimmermann</v>
      </c>
      <c r="D47" s="15" t="n">
        <v>28</v>
      </c>
      <c r="E47" s="8" t="s">
        <v>188</v>
      </c>
      <c r="F47" s="8" t="s">
        <v>108</v>
      </c>
      <c r="G47" s="8" t="s">
        <v>317</v>
      </c>
    </row>
    <row r="48" customFormat="false" ht="14.15" hidden="false" customHeight="true" outlineLevel="0" collapsed="false">
      <c r="A48" s="14" t="s">
        <v>1644</v>
      </c>
      <c r="B48" s="8" t="str">
        <f aca="false">"Schevemoorer Landstraße "&amp;D48</f>
        <v>Schevemoorer Landstraße 80</v>
      </c>
      <c r="C48" s="8" t="str">
        <f aca="false">E48&amp;", "&amp;F48&amp;", "&amp;G48</f>
        <v>Boschen, Aug., Landmann</v>
      </c>
      <c r="D48" s="15" t="n">
        <v>80</v>
      </c>
      <c r="E48" s="8" t="s">
        <v>364</v>
      </c>
      <c r="F48" s="8" t="s">
        <v>93</v>
      </c>
      <c r="G48" s="8" t="s">
        <v>80</v>
      </c>
    </row>
    <row r="49" customFormat="false" ht="14.15" hidden="false" customHeight="true" outlineLevel="0" collapsed="false">
      <c r="A49" s="14" t="s">
        <v>366</v>
      </c>
      <c r="B49" s="8" t="str">
        <f aca="false">"An der Pfandstelle "&amp;D49</f>
        <v>An der Pfandstelle 10</v>
      </c>
      <c r="C49" s="8" t="str">
        <f aca="false">E49&amp;", "&amp;F49&amp;", "&amp;G49</f>
        <v>Boschen, Friedr., Arbeiter</v>
      </c>
      <c r="D49" s="15" t="n">
        <v>10</v>
      </c>
      <c r="E49" s="8" t="s">
        <v>364</v>
      </c>
      <c r="F49" s="8" t="s">
        <v>365</v>
      </c>
      <c r="G49" s="8" t="s">
        <v>124</v>
      </c>
    </row>
    <row r="50" customFormat="false" ht="14.15" hidden="false" customHeight="true" outlineLevel="0" collapsed="false">
      <c r="A50" s="14" t="s">
        <v>595</v>
      </c>
      <c r="B50" s="8" t="str">
        <f aca="false">"An der Pfandstelle "&amp;D50</f>
        <v>An der Pfandstelle 23</v>
      </c>
      <c r="C50" s="8" t="str">
        <f aca="false">E50&amp;", "&amp;F50&amp;", "&amp;G50</f>
        <v>Boschen, Friedr., Maler</v>
      </c>
      <c r="D50" s="15" t="n">
        <v>23</v>
      </c>
      <c r="E50" s="8" t="s">
        <v>364</v>
      </c>
      <c r="F50" s="8" t="s">
        <v>365</v>
      </c>
      <c r="G50" s="8" t="s">
        <v>1813</v>
      </c>
    </row>
    <row r="51" customFormat="false" ht="14.15" hidden="false" customHeight="true" outlineLevel="0" collapsed="false">
      <c r="A51" s="14" t="s">
        <v>595</v>
      </c>
      <c r="B51" s="8" t="str">
        <f aca="false">"An der Pfandstelle "&amp;D51</f>
        <v>An der Pfandstelle 25</v>
      </c>
      <c r="C51" s="8" t="str">
        <f aca="false">E51&amp;", "&amp;F51&amp;", "&amp;G51</f>
        <v>Boschen, Friedr., Maler</v>
      </c>
      <c r="D51" s="15" t="n">
        <v>25</v>
      </c>
      <c r="E51" s="8" t="s">
        <v>364</v>
      </c>
      <c r="F51" s="8" t="s">
        <v>365</v>
      </c>
      <c r="G51" s="8" t="s">
        <v>1813</v>
      </c>
    </row>
    <row r="52" customFormat="false" ht="14.15" hidden="false" customHeight="true" outlineLevel="0" collapsed="false">
      <c r="A52" s="14" t="s">
        <v>936</v>
      </c>
      <c r="B52" s="8" t="str">
        <f aca="false">"Osterholzer Dorfstraße "&amp;D52</f>
        <v>Osterholzer Dorfstraße 40</v>
      </c>
      <c r="C52" s="8" t="str">
        <f aca="false">E52&amp;", "&amp;F52&amp;", "&amp;G52</f>
        <v>Boschen, Georg, Arbeiter</v>
      </c>
      <c r="D52" s="15" t="n">
        <v>40</v>
      </c>
      <c r="E52" s="8" t="s">
        <v>364</v>
      </c>
      <c r="F52" s="8" t="s">
        <v>218</v>
      </c>
      <c r="G52" s="8" t="s">
        <v>124</v>
      </c>
    </row>
    <row r="53" customFormat="false" ht="14.15" hidden="false" customHeight="true" outlineLevel="0" collapsed="false">
      <c r="A53" s="14" t="s">
        <v>203</v>
      </c>
      <c r="B53" s="8" t="str">
        <f aca="false">"Osterholzer Landstraße "&amp;D53</f>
        <v>Osterholzer Landstraße 42</v>
      </c>
      <c r="C53" s="8" t="str">
        <f aca="false">E53&amp;", "&amp;F53&amp;", "&amp;G53</f>
        <v>Boschen, Herm., Arbeiter</v>
      </c>
      <c r="D53" s="15" t="n">
        <v>42</v>
      </c>
      <c r="E53" s="8" t="s">
        <v>364</v>
      </c>
      <c r="F53" s="8" t="s">
        <v>86</v>
      </c>
      <c r="G53" s="8" t="s">
        <v>124</v>
      </c>
    </row>
    <row r="54" customFormat="false" ht="14.15" hidden="false" customHeight="true" outlineLevel="0" collapsed="false">
      <c r="A54" s="14" t="s">
        <v>1010</v>
      </c>
      <c r="B54" s="8" t="str">
        <f aca="false">"Osterholzer Dorfstraße "&amp;D54</f>
        <v>Osterholzer Dorfstraße 70</v>
      </c>
      <c r="C54" s="8" t="str">
        <f aca="false">E54&amp;", "&amp;F54&amp;", "&amp;G54</f>
        <v>Boschen, Hinr., Arbeiter</v>
      </c>
      <c r="D54" s="15" t="n">
        <v>70</v>
      </c>
      <c r="E54" s="8" t="s">
        <v>364</v>
      </c>
      <c r="F54" s="8" t="s">
        <v>116</v>
      </c>
      <c r="G54" s="8" t="s">
        <v>124</v>
      </c>
    </row>
    <row r="55" customFormat="false" ht="14.15" hidden="false" customHeight="true" outlineLevel="0" collapsed="false">
      <c r="A55" s="14" t="s">
        <v>787</v>
      </c>
      <c r="B55" s="8" t="str">
        <f aca="false">"Schevemoorer Landstraße "&amp;D55</f>
        <v>Schevemoorer Landstraße 189</v>
      </c>
      <c r="C55" s="8" t="str">
        <f aca="false">E55&amp;", "&amp;F55&amp;", "&amp;G55</f>
        <v>Bothe, Carl, Arbeiter</v>
      </c>
      <c r="D55" s="15" t="n">
        <v>189</v>
      </c>
      <c r="E55" s="8" t="s">
        <v>786</v>
      </c>
      <c r="F55" s="8" t="s">
        <v>173</v>
      </c>
      <c r="G55" s="8" t="s">
        <v>124</v>
      </c>
    </row>
    <row r="56" customFormat="false" ht="14.15" hidden="false" customHeight="true" outlineLevel="0" collapsed="false">
      <c r="A56" s="14" t="s">
        <v>787</v>
      </c>
      <c r="B56" s="8" t="str">
        <f aca="false">"Schevemoorer Landstraße "&amp;D56</f>
        <v>Schevemoorer Landstraße 189</v>
      </c>
      <c r="C56" s="8" t="str">
        <f aca="false">E56&amp;", "&amp;F56&amp;", "&amp;G56</f>
        <v>Bothe, Herm., Maurer</v>
      </c>
      <c r="D56" s="15" t="n">
        <v>189</v>
      </c>
      <c r="E56" s="8" t="s">
        <v>786</v>
      </c>
      <c r="F56" s="8" t="s">
        <v>86</v>
      </c>
      <c r="G56" s="8" t="s">
        <v>109</v>
      </c>
    </row>
    <row r="57" customFormat="false" ht="14.15" hidden="false" customHeight="true" outlineLevel="0" collapsed="false">
      <c r="A57" s="14" t="s">
        <v>708</v>
      </c>
      <c r="B57" s="8" t="str">
        <f aca="false">"Ellenerbrokstraße "&amp;D57</f>
        <v>Ellenerbrokstraße 33</v>
      </c>
      <c r="C57" s="8" t="str">
        <f aca="false">E57&amp;", "&amp;F57&amp;", "&amp;G57</f>
        <v>Brandt, Heinr., Landmann</v>
      </c>
      <c r="D57" s="15" t="n">
        <v>33</v>
      </c>
      <c r="E57" s="8" t="s">
        <v>707</v>
      </c>
      <c r="F57" s="8" t="s">
        <v>108</v>
      </c>
      <c r="G57" s="8" t="s">
        <v>80</v>
      </c>
    </row>
    <row r="58" customFormat="false" ht="14.15" hidden="false" customHeight="true" outlineLevel="0" collapsed="false">
      <c r="A58" s="14" t="s">
        <v>878</v>
      </c>
      <c r="B58" s="8" t="str">
        <f aca="false">"Osterholzer Chaussee "&amp;D58</f>
        <v>Osterholzer Chaussee 35</v>
      </c>
      <c r="C58" s="8" t="str">
        <f aca="false">E58&amp;", "&amp;F58&amp;", "&amp;G58</f>
        <v>Brinkhoff, Diedr., Arbeiter</v>
      </c>
      <c r="D58" s="15" t="n">
        <v>35</v>
      </c>
      <c r="E58" s="8" t="s">
        <v>877</v>
      </c>
      <c r="F58" s="8" t="s">
        <v>123</v>
      </c>
      <c r="G58" s="8" t="s">
        <v>124</v>
      </c>
    </row>
    <row r="59" customFormat="false" ht="14.15" hidden="false" customHeight="true" outlineLevel="0" collapsed="false">
      <c r="A59" s="14" t="s">
        <v>174</v>
      </c>
      <c r="B59" s="8" t="str">
        <f aca="false">"An der Kämenade "&amp;D59</f>
        <v>An der Kämenade 52</v>
      </c>
      <c r="C59" s="8" t="str">
        <f aca="false">E59&amp;", "&amp;F59&amp;", "&amp;G59</f>
        <v>Brüning, Carl, Arbeiter</v>
      </c>
      <c r="D59" s="15" t="n">
        <v>52</v>
      </c>
      <c r="E59" s="8" t="s">
        <v>172</v>
      </c>
      <c r="F59" s="8" t="s">
        <v>173</v>
      </c>
      <c r="G59" s="8" t="s">
        <v>124</v>
      </c>
    </row>
    <row r="60" customFormat="false" ht="14.15" hidden="false" customHeight="true" outlineLevel="0" collapsed="false">
      <c r="A60" s="14" t="s">
        <v>1655</v>
      </c>
      <c r="B60" s="8" t="str">
        <f aca="false">"Schevemoorer Landstraße "&amp;D60</f>
        <v>Schevemoorer Landstraße 87</v>
      </c>
      <c r="C60" s="8" t="str">
        <f aca="false">E60&amp;", "&amp;F60&amp;", "&amp;G60</f>
        <v>Brüning, Friedr., Landmann</v>
      </c>
      <c r="D60" s="15" t="n">
        <v>87</v>
      </c>
      <c r="E60" s="8" t="s">
        <v>172</v>
      </c>
      <c r="F60" s="8" t="s">
        <v>365</v>
      </c>
      <c r="G60" s="8" t="s">
        <v>80</v>
      </c>
    </row>
    <row r="61" customFormat="false" ht="14.15" hidden="false" customHeight="true" outlineLevel="0" collapsed="false">
      <c r="A61" s="14" t="s">
        <v>718</v>
      </c>
      <c r="B61" s="8" t="str">
        <f aca="false">"Schevemoorer Landstraße "&amp;D61</f>
        <v>Schevemoorer Landstraße 137</v>
      </c>
      <c r="C61" s="8" t="str">
        <f aca="false">E61&amp;", "&amp;F61&amp;", "&amp;G61</f>
        <v>Brüning, Fritz, Landmann</v>
      </c>
      <c r="D61" s="15" t="n">
        <v>137</v>
      </c>
      <c r="E61" s="8" t="s">
        <v>172</v>
      </c>
      <c r="F61" s="8" t="s">
        <v>304</v>
      </c>
      <c r="G61" s="8" t="s">
        <v>80</v>
      </c>
    </row>
    <row r="62" customFormat="false" ht="14.15" hidden="false" customHeight="true" outlineLevel="0" collapsed="false">
      <c r="A62" s="14" t="s">
        <v>703</v>
      </c>
      <c r="B62" s="8" t="str">
        <f aca="false">"Ellenerbrokstraße "&amp;D62</f>
        <v>Ellenerbrokstraße 35</v>
      </c>
      <c r="C62" s="8" t="str">
        <f aca="false">E62&amp;", "&amp;F62&amp;", "&amp;G62</f>
        <v>Brüning, Hinr., Landmann</v>
      </c>
      <c r="D62" s="15" t="n">
        <v>35</v>
      </c>
      <c r="E62" s="8" t="s">
        <v>172</v>
      </c>
      <c r="F62" s="8" t="s">
        <v>116</v>
      </c>
      <c r="G62" s="8" t="s">
        <v>80</v>
      </c>
    </row>
    <row r="63" customFormat="false" ht="14.15" hidden="false" customHeight="true" outlineLevel="0" collapsed="false">
      <c r="A63" s="14" t="s">
        <v>1297</v>
      </c>
      <c r="B63" s="8" t="str">
        <f aca="false">"Am Hahnenkamp "&amp;D63</f>
        <v>Am Hahnenkamp 8</v>
      </c>
      <c r="C63" s="8" t="str">
        <f aca="false">E63&amp;", "&amp;F63&amp;", "&amp;G63</f>
        <v>Brüning, Joh., Landmann</v>
      </c>
      <c r="D63" s="15" t="n">
        <v>8</v>
      </c>
      <c r="E63" s="8" t="s">
        <v>172</v>
      </c>
      <c r="F63" s="8" t="s">
        <v>79</v>
      </c>
      <c r="G63" s="8" t="s">
        <v>80</v>
      </c>
    </row>
    <row r="64" customFormat="false" ht="14.15" hidden="false" customHeight="true" outlineLevel="0" collapsed="false">
      <c r="A64" s="14" t="s">
        <v>318</v>
      </c>
      <c r="B64" s="8" t="str">
        <f aca="false">"Am Hilgeskamp "&amp;D64</f>
        <v>Am Hilgeskamp 28</v>
      </c>
      <c r="C64" s="8" t="str">
        <f aca="false">E64&amp;", "&amp;F64&amp;", "&amp;G64</f>
        <v>Bruns, Herm., Krankenpfleger</v>
      </c>
      <c r="D64" s="15" t="n">
        <v>28</v>
      </c>
      <c r="E64" s="8" t="s">
        <v>319</v>
      </c>
      <c r="F64" s="8" t="s">
        <v>86</v>
      </c>
      <c r="G64" s="8" t="s">
        <v>251</v>
      </c>
    </row>
    <row r="65" customFormat="false" ht="14.15" hidden="false" customHeight="true" outlineLevel="0" collapsed="false">
      <c r="A65" s="14" t="s">
        <v>1691</v>
      </c>
      <c r="B65" s="8" t="str">
        <f aca="false">"Schevemoorer Landstraße "&amp;D65</f>
        <v>Schevemoorer Landstraße 72</v>
      </c>
      <c r="C65" s="8" t="str">
        <f aca="false">E65&amp;", "&amp;F65&amp;", "&amp;G65</f>
        <v>Buchholz, Fritz, Invalide</v>
      </c>
      <c r="D65" s="15" t="n">
        <v>72</v>
      </c>
      <c r="E65" s="8" t="s">
        <v>1690</v>
      </c>
      <c r="F65" s="8" t="s">
        <v>304</v>
      </c>
      <c r="G65" s="8" t="s">
        <v>1865</v>
      </c>
    </row>
    <row r="66" customFormat="false" ht="14.15" hidden="false" customHeight="true" outlineLevel="0" collapsed="false">
      <c r="A66" s="14" t="s">
        <v>1351</v>
      </c>
      <c r="B66" s="8" t="str">
        <f aca="false">"Auf der Schevemoorer Heide "&amp;D66</f>
        <v>Auf der Schevemoorer Heide 4</v>
      </c>
      <c r="C66" s="8" t="str">
        <f aca="false">E66&amp;", "&amp;F66&amp;", "&amp;G66</f>
        <v>Bührmann, Christ., Arbeiter</v>
      </c>
      <c r="D66" s="15" t="n">
        <v>4</v>
      </c>
      <c r="E66" s="8" t="s">
        <v>1350</v>
      </c>
      <c r="F66" s="8" t="s">
        <v>350</v>
      </c>
      <c r="G66" s="8" t="s">
        <v>124</v>
      </c>
    </row>
    <row r="67" customFormat="false" ht="14.15" hidden="false" customHeight="true" outlineLevel="0" collapsed="false">
      <c r="A67" s="14" t="s">
        <v>1681</v>
      </c>
      <c r="B67" s="8" t="str">
        <f aca="false">"Schevemoorer Landstraße "&amp;D67</f>
        <v>Schevemoorer Landstraße 68</v>
      </c>
      <c r="C67" s="8" t="str">
        <f aca="false">E67&amp;", "&amp;F67&amp;", "&amp;G67</f>
        <v>Bunger, Herm., Bankbeamter</v>
      </c>
      <c r="D67" s="15" t="n">
        <v>68</v>
      </c>
      <c r="E67" s="8" t="s">
        <v>1679</v>
      </c>
      <c r="F67" s="8" t="s">
        <v>86</v>
      </c>
      <c r="G67" s="8" t="s">
        <v>1864</v>
      </c>
    </row>
    <row r="68" customFormat="false" ht="14.15" hidden="false" customHeight="true" outlineLevel="0" collapsed="false">
      <c r="A68" s="14" t="s">
        <v>1717</v>
      </c>
      <c r="B68" s="8" t="str">
        <f aca="false">"Schevemoorer Landstraße "&amp;D68</f>
        <v>Schevemoorer Landstraße 69</v>
      </c>
      <c r="C68" s="8" t="str">
        <f aca="false">E68&amp;", "&amp;F68&amp;", "&amp;G68</f>
        <v>Burmeister, Christ., Schlosser</v>
      </c>
      <c r="D68" s="15" t="n">
        <v>69</v>
      </c>
      <c r="E68" s="8" t="s">
        <v>1716</v>
      </c>
      <c r="F68" s="8" t="s">
        <v>350</v>
      </c>
      <c r="G68" s="8" t="s">
        <v>840</v>
      </c>
    </row>
    <row r="69" customFormat="false" ht="14.15" hidden="false" customHeight="true" outlineLevel="0" collapsed="false">
      <c r="A69" s="14" t="s">
        <v>1389</v>
      </c>
      <c r="B69" s="8" t="str">
        <f aca="false">"Osterholzer Chaussee "&amp;D69</f>
        <v>Osterholzer Chaussee 160</v>
      </c>
      <c r="C69" s="8" t="str">
        <f aca="false">E69&amp;", "&amp;F69&amp;", "&amp;G69</f>
        <v>Büsing, Georg, Schulvorsteher</v>
      </c>
      <c r="D69" s="15" t="n">
        <v>160</v>
      </c>
      <c r="E69" s="8" t="s">
        <v>1387</v>
      </c>
      <c r="F69" s="8" t="s">
        <v>218</v>
      </c>
      <c r="G69" s="8" t="s">
        <v>1388</v>
      </c>
    </row>
    <row r="70" customFormat="false" ht="14.15" hidden="false" customHeight="true" outlineLevel="0" collapsed="false">
      <c r="A70" s="14" t="s">
        <v>371</v>
      </c>
      <c r="B70" s="8" t="str">
        <f aca="false">"An der Pfandstelle "&amp;D70</f>
        <v>An der Pfandstelle 12</v>
      </c>
      <c r="C70" s="8" t="str">
        <f aca="false">E70&amp;", "&amp;F70&amp;", "&amp;G70</f>
        <v>Buß, Joh., Arbeiter</v>
      </c>
      <c r="D70" s="15" t="n">
        <v>12</v>
      </c>
      <c r="E70" s="8" t="s">
        <v>370</v>
      </c>
      <c r="F70" s="8" t="s">
        <v>79</v>
      </c>
      <c r="G70" s="8" t="s">
        <v>124</v>
      </c>
    </row>
    <row r="71" customFormat="false" ht="14.15" hidden="false" customHeight="true" outlineLevel="0" collapsed="false">
      <c r="A71" s="14" t="s">
        <v>1204</v>
      </c>
      <c r="B71" s="8" t="str">
        <f aca="false">"Teneverstraße "&amp;D71</f>
        <v>Teneverstraße 3</v>
      </c>
      <c r="C71" s="8" t="str">
        <f aca="false">E71&amp;", "&amp;F71&amp;", "&amp;G71</f>
        <v>Claußen, Joh., Landmann</v>
      </c>
      <c r="D71" s="15" t="n">
        <v>3</v>
      </c>
      <c r="E71" s="8" t="s">
        <v>1203</v>
      </c>
      <c r="F71" s="8" t="s">
        <v>79</v>
      </c>
      <c r="G71" s="8" t="s">
        <v>80</v>
      </c>
    </row>
    <row r="72" customFormat="false" ht="14.15" hidden="false" customHeight="true" outlineLevel="0" collapsed="false">
      <c r="A72" s="14" t="s">
        <v>556</v>
      </c>
      <c r="B72" s="8" t="str">
        <f aca="false">"Am Hilgeskamp "&amp;D72</f>
        <v>Am Hilgeskamp 63</v>
      </c>
      <c r="C72" s="8" t="str">
        <f aca="false">E72&amp;", "&amp;F72&amp;", "&amp;G72</f>
        <v>Dähn, Aug., Wwe.</v>
      </c>
      <c r="D72" s="15" t="n">
        <v>63</v>
      </c>
      <c r="E72" s="8" t="s">
        <v>554</v>
      </c>
      <c r="F72" s="8" t="s">
        <v>93</v>
      </c>
      <c r="G72" s="8" t="s">
        <v>94</v>
      </c>
    </row>
    <row r="73" customFormat="false" ht="14.15" hidden="false" customHeight="true" outlineLevel="0" collapsed="false">
      <c r="A73" s="14" t="s">
        <v>581</v>
      </c>
      <c r="B73" s="8" t="str">
        <f aca="false">"Osterholzer Landstraße "&amp;D73</f>
        <v>Osterholzer Landstraße 94</v>
      </c>
      <c r="C73" s="8" t="str">
        <f aca="false">E73&amp;", "&amp;F73&amp;", "&amp;G73</f>
        <v>Dähn, Herm., Maurer</v>
      </c>
      <c r="D73" s="15" t="n">
        <v>94</v>
      </c>
      <c r="E73" s="8" t="s">
        <v>554</v>
      </c>
      <c r="F73" s="8" t="s">
        <v>86</v>
      </c>
      <c r="G73" s="8" t="s">
        <v>109</v>
      </c>
    </row>
    <row r="74" customFormat="false" ht="14.15" hidden="false" customHeight="true" outlineLevel="0" collapsed="false">
      <c r="A74" s="14" t="s">
        <v>158</v>
      </c>
      <c r="B74" s="8" t="str">
        <f aca="false">"An der Kämenade "&amp;D74</f>
        <v>An der Kämenade 46</v>
      </c>
      <c r="C74" s="8" t="str">
        <f aca="false">E74&amp;", "&amp;F74&amp;", "&amp;G74</f>
        <v>Deichholz, Christ., Arbeiter</v>
      </c>
      <c r="D74" s="15" t="n">
        <v>46</v>
      </c>
      <c r="E74" s="8" t="s">
        <v>156</v>
      </c>
      <c r="F74" s="8" t="s">
        <v>350</v>
      </c>
      <c r="G74" s="8" t="s">
        <v>124</v>
      </c>
    </row>
    <row r="75" customFormat="false" ht="14.15" hidden="false" customHeight="true" outlineLevel="0" collapsed="false">
      <c r="A75" s="14" t="s">
        <v>886</v>
      </c>
      <c r="B75" s="8" t="str">
        <f aca="false">"Osterholzer Dorfstraße "&amp;D75</f>
        <v>Osterholzer Dorfstraße 11</v>
      </c>
      <c r="C75" s="8" t="str">
        <f aca="false">E75&amp;", "&amp;F75&amp;", "&amp;G75</f>
        <v>Deichholz, Herm., Arbeiter</v>
      </c>
      <c r="D75" s="15" t="n">
        <v>11</v>
      </c>
      <c r="E75" s="8" t="s">
        <v>156</v>
      </c>
      <c r="F75" s="8" t="s">
        <v>86</v>
      </c>
      <c r="G75" s="8" t="s">
        <v>124</v>
      </c>
    </row>
    <row r="76" customFormat="false" ht="14.15" hidden="false" customHeight="true" outlineLevel="0" collapsed="false">
      <c r="A76" s="14" t="s">
        <v>247</v>
      </c>
      <c r="B76" s="8" t="str">
        <f aca="false">"Ellener Dorfstraße "&amp;D76</f>
        <v>Ellener Dorfstraße 11</v>
      </c>
      <c r="C76" s="8" t="str">
        <f aca="false">E76&amp;", "&amp;F76&amp;", "&amp;G76&amp;", "&amp;H76</f>
        <v>Delbrück, Anton, Dr., Direktor, St. Jürgen Asyl</v>
      </c>
      <c r="D76" s="15" t="n">
        <v>11</v>
      </c>
      <c r="E76" s="8" t="s">
        <v>279</v>
      </c>
      <c r="F76" s="8" t="s">
        <v>280</v>
      </c>
      <c r="G76" s="8" t="s">
        <v>281</v>
      </c>
      <c r="H76" s="8" t="s">
        <v>246</v>
      </c>
    </row>
    <row r="77" customFormat="false" ht="14.15" hidden="false" customHeight="true" outlineLevel="0" collapsed="false">
      <c r="A77" s="16" t="s">
        <v>1326</v>
      </c>
      <c r="B77" s="8" t="str">
        <f aca="false">"Auf der Schevemoorer Heide "&amp;D77</f>
        <v>Auf der Schevemoorer Heide 11</v>
      </c>
      <c r="C77" s="8" t="str">
        <f aca="false">E77&amp;", "&amp;F77&amp;", "&amp;G77</f>
        <v>Denker, Herm., Arbeiter</v>
      </c>
      <c r="D77" s="15" t="n">
        <v>11</v>
      </c>
      <c r="E77" s="8" t="s">
        <v>1325</v>
      </c>
      <c r="F77" s="8" t="s">
        <v>86</v>
      </c>
      <c r="G77" s="8" t="s">
        <v>124</v>
      </c>
    </row>
    <row r="78" customFormat="false" ht="14.15" hidden="false" customHeight="true" outlineLevel="0" collapsed="false">
      <c r="A78" s="14" t="s">
        <v>1340</v>
      </c>
      <c r="B78" s="8" t="str">
        <f aca="false">"Auf der Schevemoorer Heide "&amp;D78</f>
        <v>Auf der Schevemoorer Heide 7</v>
      </c>
      <c r="C78" s="8" t="str">
        <f aca="false">E78&amp;", "&amp;F78&amp;", "&amp;G78</f>
        <v>Detleff, Georg, Landmann</v>
      </c>
      <c r="D78" s="15" t="n">
        <v>7</v>
      </c>
      <c r="E78" s="8" t="s">
        <v>1339</v>
      </c>
      <c r="F78" s="8" t="s">
        <v>218</v>
      </c>
      <c r="G78" s="8" t="s">
        <v>80</v>
      </c>
    </row>
    <row r="79" customFormat="false" ht="14.15" hidden="false" customHeight="true" outlineLevel="0" collapsed="false">
      <c r="A79" s="14" t="s">
        <v>1631</v>
      </c>
      <c r="B79" s="8" t="str">
        <f aca="false">"Schevemoorer Landstraße "&amp;D79</f>
        <v>Schevemoorer Landstraße 90</v>
      </c>
      <c r="C79" s="8" t="str">
        <f aca="false">E79&amp;", "&amp;F79&amp;", "&amp;G79</f>
        <v>Dettleff, Joh., Landmann</v>
      </c>
      <c r="D79" s="15" t="n">
        <v>90</v>
      </c>
      <c r="E79" s="8" t="s">
        <v>1626</v>
      </c>
      <c r="F79" s="8" t="s">
        <v>79</v>
      </c>
      <c r="G79" s="8" t="s">
        <v>80</v>
      </c>
    </row>
    <row r="80" customFormat="false" ht="14.15" hidden="false" customHeight="true" outlineLevel="0" collapsed="false">
      <c r="A80" s="14" t="s">
        <v>1627</v>
      </c>
      <c r="B80" s="8" t="str">
        <f aca="false">"Schevemoorer Landstraße "&amp;D80</f>
        <v>Schevemoorer Landstraße 96</v>
      </c>
      <c r="C80" s="8" t="str">
        <f aca="false">E80&amp;", "&amp;F80&amp;", "&amp;G80&amp;" u. "&amp;H80</f>
        <v>Dettleff, Karl, Krämer u. Wirt</v>
      </c>
      <c r="D80" s="15" t="n">
        <v>96</v>
      </c>
      <c r="E80" s="8" t="s">
        <v>1626</v>
      </c>
      <c r="F80" s="8" t="s">
        <v>138</v>
      </c>
      <c r="G80" s="8" t="s">
        <v>477</v>
      </c>
      <c r="H80" s="8" t="s">
        <v>484</v>
      </c>
    </row>
    <row r="81" customFormat="false" ht="14.15" hidden="false" customHeight="true" outlineLevel="0" collapsed="false">
      <c r="A81" s="14" t="s">
        <v>1432</v>
      </c>
      <c r="B81" s="8" t="str">
        <f aca="false">"Osterholzer Chaussee "&amp;D81</f>
        <v>Osterholzer Chaussee 128</v>
      </c>
      <c r="C81" s="8" t="str">
        <f aca="false">E81&amp;", "&amp;F81&amp;", "&amp;G81</f>
        <v>Dierks, Heinr., Arbeiter</v>
      </c>
      <c r="D81" s="15" t="n">
        <v>128</v>
      </c>
      <c r="E81" s="8" t="s">
        <v>1430</v>
      </c>
      <c r="F81" s="8" t="s">
        <v>108</v>
      </c>
      <c r="G81" s="8" t="s">
        <v>124</v>
      </c>
    </row>
    <row r="82" customFormat="false" ht="14.15" hidden="false" customHeight="true" outlineLevel="0" collapsed="false">
      <c r="A82" s="16" t="s">
        <v>1263</v>
      </c>
      <c r="B82" s="8" t="str">
        <f aca="false">"Auf der Schevemoorer Heide "&amp;D82</f>
        <v>Auf der Schevemoorer Heide 19</v>
      </c>
      <c r="C82" s="8" t="str">
        <f aca="false">E82&amp;", "&amp;F82&amp;", "&amp;G82</f>
        <v>Discher, Friedr., Arbeiter</v>
      </c>
      <c r="D82" s="15" t="n">
        <v>19</v>
      </c>
      <c r="E82" s="8" t="s">
        <v>1262</v>
      </c>
      <c r="F82" s="8" t="s">
        <v>365</v>
      </c>
      <c r="G82" s="8" t="s">
        <v>124</v>
      </c>
    </row>
    <row r="83" customFormat="false" ht="14.15" hidden="false" customHeight="true" outlineLevel="0" collapsed="false">
      <c r="A83" s="14" t="s">
        <v>1593</v>
      </c>
      <c r="B83" s="8" t="str">
        <f aca="false">"Am Osterholzerdeich "&amp;D83</f>
        <v>Am Osterholzerdeich 10</v>
      </c>
      <c r="C83" s="8" t="str">
        <f aca="false">E83&amp;", "&amp;F83&amp;", "&amp;G83</f>
        <v>Döhle, Friedr., Landmann</v>
      </c>
      <c r="D83" s="15" t="n">
        <v>10</v>
      </c>
      <c r="E83" s="8" t="s">
        <v>1320</v>
      </c>
      <c r="F83" s="8" t="s">
        <v>365</v>
      </c>
      <c r="G83" s="8" t="s">
        <v>80</v>
      </c>
    </row>
    <row r="84" customFormat="false" ht="14.15" hidden="false" customHeight="true" outlineLevel="0" collapsed="false">
      <c r="A84" s="14" t="s">
        <v>1593</v>
      </c>
      <c r="B84" s="8" t="str">
        <f aca="false">"Am Osterholzerdeich "&amp;D84</f>
        <v>Am Osterholzerdeich 10</v>
      </c>
      <c r="C84" s="8" t="str">
        <f aca="false">E84&amp;", "&amp;F84&amp;", "&amp;G84</f>
        <v>Döhle, Heinr., Landmann</v>
      </c>
      <c r="D84" s="15" t="n">
        <v>10</v>
      </c>
      <c r="E84" s="8" t="s">
        <v>1320</v>
      </c>
      <c r="F84" s="8" t="s">
        <v>108</v>
      </c>
      <c r="G84" s="8" t="s">
        <v>80</v>
      </c>
    </row>
    <row r="85" customFormat="false" ht="14.15" hidden="false" customHeight="true" outlineLevel="0" collapsed="false">
      <c r="B85" s="14" t="s">
        <v>1839</v>
      </c>
      <c r="C85" s="8" t="str">
        <f aca="false">E85&amp;", "&amp;F85&amp;", "&amp;G85</f>
        <v>Döhle, Joh., Bauunternehmer</v>
      </c>
      <c r="D85" s="15" t="n">
        <v>134</v>
      </c>
      <c r="E85" s="8" t="s">
        <v>1320</v>
      </c>
      <c r="F85" s="8" t="s">
        <v>79</v>
      </c>
      <c r="G85" s="8" t="s">
        <v>1288</v>
      </c>
    </row>
    <row r="86" customFormat="false" ht="14.15" hidden="false" customHeight="true" outlineLevel="0" collapsed="false">
      <c r="A86" s="14" t="s">
        <v>1779</v>
      </c>
      <c r="B86" s="8" t="str">
        <f aca="false">"Am Osterholzerdeich "&amp;D86</f>
        <v>Am Osterholzerdeich 4</v>
      </c>
      <c r="C86" s="8" t="str">
        <f aca="false">E86&amp;", "&amp;F86&amp;", "&amp;G86</f>
        <v>Döhle, Joh., Landmann</v>
      </c>
      <c r="D86" s="15" t="n">
        <v>4</v>
      </c>
      <c r="E86" s="8" t="s">
        <v>1320</v>
      </c>
      <c r="F86" s="8" t="s">
        <v>79</v>
      </c>
      <c r="G86" s="8" t="s">
        <v>80</v>
      </c>
    </row>
    <row r="87" customFormat="false" ht="14.15" hidden="false" customHeight="true" outlineLevel="0" collapsed="false">
      <c r="A87" s="14" t="s">
        <v>1613</v>
      </c>
      <c r="B87" s="8" t="str">
        <f aca="false">"Am Osterholzerdeich "&amp;D87</f>
        <v>Am Osterholzerdeich 9</v>
      </c>
      <c r="C87" s="8" t="str">
        <f aca="false">E87&amp;", "&amp;F87&amp;", "&amp;G87</f>
        <v>Döhle, Math., Landmann</v>
      </c>
      <c r="D87" s="15" t="n">
        <v>9</v>
      </c>
      <c r="E87" s="8" t="s">
        <v>1320</v>
      </c>
      <c r="F87" s="8" t="s">
        <v>1810</v>
      </c>
      <c r="G87" s="8" t="s">
        <v>80</v>
      </c>
    </row>
    <row r="88" customFormat="false" ht="14.15" hidden="false" customHeight="true" outlineLevel="0" collapsed="false">
      <c r="A88" s="14" t="s">
        <v>1483</v>
      </c>
      <c r="B88" s="8" t="str">
        <f aca="false">"Osterholzer Chaussee "&amp;D88</f>
        <v>Osterholzer Chaussee 114</v>
      </c>
      <c r="C88" s="8" t="str">
        <f aca="false">E88&amp;", "&amp;F88&amp;", "&amp;G88</f>
        <v>Dohrmann, Aug., Arbeiter</v>
      </c>
      <c r="D88" s="15" t="n">
        <v>114</v>
      </c>
      <c r="E88" s="8" t="s">
        <v>941</v>
      </c>
      <c r="F88" s="8" t="s">
        <v>93</v>
      </c>
      <c r="G88" s="8" t="s">
        <v>124</v>
      </c>
    </row>
    <row r="89" customFormat="false" ht="14.15" hidden="false" customHeight="true" outlineLevel="0" collapsed="false">
      <c r="A89" s="14" t="s">
        <v>942</v>
      </c>
      <c r="B89" s="8" t="str">
        <f aca="false">"Osterholzer Dorfstraße "&amp;D89</f>
        <v>Osterholzer Dorfstraße 39</v>
      </c>
      <c r="C89" s="8" t="str">
        <f aca="false">E89&amp;", "&amp;F89&amp;", "&amp;G89</f>
        <v>Dohrmann, Heinr., Arbeiter</v>
      </c>
      <c r="D89" s="15" t="n">
        <v>39</v>
      </c>
      <c r="E89" s="8" t="s">
        <v>941</v>
      </c>
      <c r="F89" s="8" t="s">
        <v>108</v>
      </c>
      <c r="G89" s="8" t="s">
        <v>124</v>
      </c>
    </row>
    <row r="90" customFormat="false" ht="14.15" hidden="false" customHeight="true" outlineLevel="0" collapsed="false">
      <c r="A90" s="14" t="s">
        <v>1511</v>
      </c>
      <c r="B90" s="8" t="str">
        <f aca="false">"Osterholzer Landstraße "&amp;D90</f>
        <v>Osterholzer Landstraße 18</v>
      </c>
      <c r="C90" s="8" t="str">
        <f aca="false">E90&amp;", "&amp;F90&amp;", "&amp;G90</f>
        <v>Dohrmann, Joh., Bahnwärter</v>
      </c>
      <c r="D90" s="15" t="n">
        <v>18</v>
      </c>
      <c r="E90" s="8" t="s">
        <v>941</v>
      </c>
      <c r="F90" s="8" t="s">
        <v>79</v>
      </c>
      <c r="G90" s="8" t="s">
        <v>1239</v>
      </c>
    </row>
    <row r="91" customFormat="false" ht="14.15" hidden="false" customHeight="true" outlineLevel="0" collapsed="false">
      <c r="A91" s="14" t="s">
        <v>512</v>
      </c>
      <c r="B91" s="8" t="str">
        <f aca="false">"Am Hilgeskamp "&amp;D91</f>
        <v>Am Hilgeskamp 59</v>
      </c>
      <c r="C91" s="8" t="str">
        <f aca="false">E91&amp;", "&amp;F91&amp;", "&amp;G91</f>
        <v>Dörgeloh, Joh., Arbeiter</v>
      </c>
      <c r="D91" s="15" t="n">
        <v>59</v>
      </c>
      <c r="E91" s="8" t="s">
        <v>511</v>
      </c>
      <c r="F91" s="8" t="s">
        <v>79</v>
      </c>
      <c r="G91" s="8" t="s">
        <v>124</v>
      </c>
    </row>
    <row r="92" customFormat="false" ht="14.15" hidden="false" customHeight="true" outlineLevel="0" collapsed="false">
      <c r="A92" s="14" t="s">
        <v>512</v>
      </c>
      <c r="B92" s="8" t="str">
        <f aca="false">"Am Hilgeskamp "&amp;D92</f>
        <v>Am Hilgeskamp 59</v>
      </c>
      <c r="C92" s="8" t="str">
        <f aca="false">E92&amp;", "&amp;F92&amp;", "&amp;G92</f>
        <v>Dörgeloh, Joh., Maurer</v>
      </c>
      <c r="D92" s="15" t="n">
        <v>59</v>
      </c>
      <c r="E92" s="8" t="s">
        <v>511</v>
      </c>
      <c r="F92" s="8" t="s">
        <v>79</v>
      </c>
      <c r="G92" s="8" t="s">
        <v>109</v>
      </c>
    </row>
    <row r="93" customFormat="false" ht="14.15" hidden="false" customHeight="true" outlineLevel="0" collapsed="false">
      <c r="A93" s="14" t="s">
        <v>1707</v>
      </c>
      <c r="B93" s="8" t="str">
        <f aca="false">"Schevemoorer Landstraße "&amp;D93</f>
        <v>Schevemoorer Landstraße 73</v>
      </c>
      <c r="C93" s="8" t="str">
        <f aca="false">E93&amp;", "&amp;F93&amp;", "&amp;G93</f>
        <v>Drefke, Herm., Arbeiter</v>
      </c>
      <c r="D93" s="15" t="n">
        <v>73</v>
      </c>
      <c r="E93" s="8" t="s">
        <v>1706</v>
      </c>
      <c r="F93" s="8" t="s">
        <v>86</v>
      </c>
      <c r="G93" s="8" t="s">
        <v>124</v>
      </c>
    </row>
    <row r="94" customFormat="false" ht="14.15" hidden="false" customHeight="true" outlineLevel="0" collapsed="false">
      <c r="A94" s="14" t="s">
        <v>1271</v>
      </c>
      <c r="B94" s="8" t="str">
        <f aca="false">"Osterholzer Chaussee "&amp;D94</f>
        <v>Osterholzer Chaussee 192</v>
      </c>
      <c r="C94" s="8" t="str">
        <f aca="false">E94</f>
        <v>Egestorffs-Stiftung</v>
      </c>
      <c r="D94" s="15" t="n">
        <v>192</v>
      </c>
      <c r="E94" s="8" t="s">
        <v>1843</v>
      </c>
      <c r="H94" s="0" t="s">
        <v>1120</v>
      </c>
    </row>
    <row r="95" customFormat="false" ht="14.15" hidden="false" customHeight="true" outlineLevel="0" collapsed="false">
      <c r="A95" s="14" t="s">
        <v>782</v>
      </c>
      <c r="B95" s="8" t="str">
        <f aca="false">"Schevemoorer Landstraße "&amp;D95</f>
        <v>Schevemoorer Landstraße 185</v>
      </c>
      <c r="C95" s="8" t="str">
        <f aca="false">E95&amp;", "&amp;F95&amp;", "&amp;G95</f>
        <v>Eggers, Hinr., Gärtner</v>
      </c>
      <c r="D95" s="15" t="n">
        <v>185</v>
      </c>
      <c r="E95" s="8" t="s">
        <v>780</v>
      </c>
      <c r="F95" s="8" t="s">
        <v>116</v>
      </c>
      <c r="G95" s="8" t="s">
        <v>781</v>
      </c>
    </row>
    <row r="96" customFormat="false" ht="14.15" hidden="false" customHeight="true" outlineLevel="0" collapsed="false">
      <c r="A96" s="14" t="s">
        <v>1121</v>
      </c>
      <c r="B96" s="8" t="str">
        <f aca="false">"Osterholzer Dorfstraße "&amp;D96</f>
        <v>Osterholzer Dorfstraße 105</v>
      </c>
      <c r="C96" s="8" t="str">
        <f aca="false">E96&amp;", "&amp;F96&amp;", "&amp;H96</f>
        <v>Ehlers, A. F., Landgut</v>
      </c>
      <c r="D96" s="15" t="n">
        <v>105</v>
      </c>
      <c r="E96" s="8" t="s">
        <v>1118</v>
      </c>
      <c r="F96" s="8" t="s">
        <v>1854</v>
      </c>
      <c r="H96" s="8" t="s">
        <v>1120</v>
      </c>
    </row>
    <row r="97" customFormat="false" ht="14.15" hidden="false" customHeight="true" outlineLevel="0" collapsed="false">
      <c r="A97" s="14" t="s">
        <v>1495</v>
      </c>
      <c r="B97" s="8" t="str">
        <f aca="false">"Osterholzer Chaussee "&amp;D97</f>
        <v>Osterholzer Chaussee 102</v>
      </c>
      <c r="C97" s="8" t="str">
        <f aca="false">E97&amp;", "&amp;F97&amp;", "&amp;G97</f>
        <v>Eilers, Diedr., Gärtner</v>
      </c>
      <c r="D97" s="15" t="n">
        <v>102</v>
      </c>
      <c r="E97" s="8" t="s">
        <v>1494</v>
      </c>
      <c r="F97" s="8" t="s">
        <v>123</v>
      </c>
      <c r="G97" s="8" t="s">
        <v>781</v>
      </c>
    </row>
    <row r="98" customFormat="false" ht="14.15" hidden="false" customHeight="true" outlineLevel="0" collapsed="false">
      <c r="A98" s="14" t="s">
        <v>882</v>
      </c>
      <c r="B98" s="8" t="str">
        <f aca="false">"Osterholzer Dorfstraße "&amp;D98</f>
        <v>Osterholzer Dorfstraße 9</v>
      </c>
      <c r="C98" s="8" t="str">
        <f aca="false">E98&amp;", "&amp;F98&amp;", "&amp;G98</f>
        <v>Ellmers, Alb., Arbeiter</v>
      </c>
      <c r="D98" s="15" t="n">
        <v>9</v>
      </c>
      <c r="E98" s="8" t="s">
        <v>408</v>
      </c>
      <c r="F98" s="8" t="s">
        <v>433</v>
      </c>
      <c r="G98" s="8" t="s">
        <v>124</v>
      </c>
    </row>
    <row r="99" customFormat="false" ht="14.15" hidden="false" customHeight="true" outlineLevel="0" collapsed="false">
      <c r="A99" s="14" t="s">
        <v>809</v>
      </c>
      <c r="B99" s="8" t="str">
        <f aca="false">"Schevemoorer Landstraße "&amp;D99</f>
        <v>Schevemoorer Landstraße 201</v>
      </c>
      <c r="C99" s="8" t="str">
        <f aca="false">E99&amp;", "&amp;F99&amp;", "&amp;G99</f>
        <v>Ellmers, Diedr., Landmann</v>
      </c>
      <c r="D99" s="15" t="n">
        <v>201</v>
      </c>
      <c r="E99" s="8" t="s">
        <v>408</v>
      </c>
      <c r="F99" s="8" t="s">
        <v>123</v>
      </c>
      <c r="G99" s="8" t="s">
        <v>80</v>
      </c>
    </row>
    <row r="100" customFormat="false" ht="14.15" hidden="false" customHeight="true" outlineLevel="0" collapsed="false">
      <c r="A100" s="14" t="s">
        <v>1110</v>
      </c>
      <c r="B100" s="8" t="str">
        <f aca="false">"Osterholzer Dorfstraße "&amp;D100</f>
        <v>Osterholzer Dorfstraße 98</v>
      </c>
      <c r="C100" s="8" t="str">
        <f aca="false">E100&amp;", "&amp;F100&amp;", "&amp;G100</f>
        <v>Ellmers, Heinr., Arbeiter</v>
      </c>
      <c r="D100" s="15" t="n">
        <v>98</v>
      </c>
      <c r="E100" s="8" t="s">
        <v>408</v>
      </c>
      <c r="F100" s="8" t="s">
        <v>108</v>
      </c>
      <c r="G100" s="8" t="s">
        <v>124</v>
      </c>
    </row>
    <row r="101" customFormat="false" ht="14.15" hidden="false" customHeight="true" outlineLevel="0" collapsed="false">
      <c r="A101" s="14" t="s">
        <v>640</v>
      </c>
      <c r="B101" s="8" t="str">
        <f aca="false">"Ellenerbrokstraße "&amp;D101</f>
        <v>Ellenerbrokstraße 34</v>
      </c>
      <c r="C101" s="8" t="str">
        <f aca="false">E101&amp;", "&amp;F101&amp;", "&amp;G101</f>
        <v>Elmers, Arnold, Arbeiter</v>
      </c>
      <c r="D101" s="15" t="n">
        <v>34</v>
      </c>
      <c r="E101" s="8" t="s">
        <v>505</v>
      </c>
      <c r="F101" s="8" t="s">
        <v>538</v>
      </c>
      <c r="G101" s="8" t="s">
        <v>124</v>
      </c>
    </row>
    <row r="102" customFormat="false" ht="14.15" hidden="false" customHeight="true" outlineLevel="0" collapsed="false">
      <c r="A102" s="14" t="s">
        <v>506</v>
      </c>
      <c r="B102" s="8" t="str">
        <f aca="false">"Am Hilgeskamp "&amp;D102</f>
        <v>Am Hilgeskamp 57</v>
      </c>
      <c r="C102" s="8" t="str">
        <f aca="false">E102&amp;", "&amp;F102&amp;", "&amp;G102</f>
        <v>Elmers, Fritz, Arbeiter</v>
      </c>
      <c r="D102" s="15" t="n">
        <v>57</v>
      </c>
      <c r="E102" s="8" t="s">
        <v>505</v>
      </c>
      <c r="F102" s="8" t="s">
        <v>304</v>
      </c>
      <c r="G102" s="8" t="s">
        <v>124</v>
      </c>
    </row>
    <row r="103" customFormat="false" ht="14.15" hidden="false" customHeight="true" outlineLevel="0" collapsed="false">
      <c r="A103" s="14" t="s">
        <v>410</v>
      </c>
      <c r="B103" s="8" t="str">
        <f aca="false">"An der Pfandstelle "&amp;D103</f>
        <v>An der Pfandstelle 32</v>
      </c>
      <c r="C103" s="8" t="str">
        <f aca="false">E103&amp;", "&amp;F103&amp;", "&amp;G103</f>
        <v>Elmers, Herm., Arbeiter</v>
      </c>
      <c r="D103" s="15" t="n">
        <v>32</v>
      </c>
      <c r="E103" s="8" t="s">
        <v>505</v>
      </c>
      <c r="F103" s="8" t="s">
        <v>86</v>
      </c>
      <c r="G103" s="8" t="s">
        <v>124</v>
      </c>
    </row>
    <row r="104" customFormat="false" ht="14.15" hidden="false" customHeight="true" outlineLevel="0" collapsed="false">
      <c r="A104" s="14" t="s">
        <v>581</v>
      </c>
      <c r="B104" s="8" t="str">
        <f aca="false">"Osterholzer Landstraße "&amp;D104</f>
        <v>Osterholzer Landstraße 94</v>
      </c>
      <c r="C104" s="8" t="str">
        <f aca="false">E104&amp;", "&amp;F104&amp;", "&amp;G104</f>
        <v>Elmers, Hinr., Arbeiter</v>
      </c>
      <c r="D104" s="15" t="n">
        <v>94</v>
      </c>
      <c r="E104" s="8" t="s">
        <v>505</v>
      </c>
      <c r="F104" s="8" t="s">
        <v>116</v>
      </c>
      <c r="G104" s="8" t="s">
        <v>124</v>
      </c>
    </row>
    <row r="105" customFormat="false" ht="14.15" hidden="false" customHeight="true" outlineLevel="0" collapsed="false">
      <c r="A105" s="14" t="s">
        <v>699</v>
      </c>
      <c r="B105" s="8" t="str">
        <f aca="false">"Ellenerbrokstraße "&amp;D105</f>
        <v>Ellenerbrokstraße 39</v>
      </c>
      <c r="C105" s="8" t="str">
        <f aca="false">E105&amp;", "&amp;F105&amp;", "&amp;G105</f>
        <v>Elmers, Joh., Wwe.</v>
      </c>
      <c r="D105" s="15" t="n">
        <v>39</v>
      </c>
      <c r="E105" s="8" t="s">
        <v>505</v>
      </c>
      <c r="F105" s="8" t="s">
        <v>79</v>
      </c>
      <c r="G105" s="8" t="s">
        <v>94</v>
      </c>
    </row>
    <row r="106" customFormat="false" ht="14.15" hidden="false" customHeight="true" outlineLevel="0" collapsed="false">
      <c r="B106" s="14" t="s">
        <v>1838</v>
      </c>
      <c r="C106" s="8" t="str">
        <f aca="false">E106&amp;", "&amp;F106&amp;", "&amp;G106</f>
        <v>Essen, Heinr., Lehrer</v>
      </c>
      <c r="D106" s="15" t="n">
        <v>132</v>
      </c>
      <c r="E106" s="8" t="s">
        <v>1004</v>
      </c>
      <c r="F106" s="8" t="s">
        <v>108</v>
      </c>
      <c r="G106" s="8" t="s">
        <v>575</v>
      </c>
    </row>
    <row r="107" customFormat="false" ht="14.15" hidden="false" customHeight="true" outlineLevel="0" collapsed="false">
      <c r="A107" s="14" t="s">
        <v>775</v>
      </c>
      <c r="B107" s="8" t="str">
        <f aca="false">"Schevemoorer Landstraße "&amp;D107</f>
        <v>Schevemoorer Landstraße 181</v>
      </c>
      <c r="C107" s="8" t="str">
        <f aca="false">E107&amp;", "&amp;F107&amp;", "&amp;G107</f>
        <v>Evers, Heinr., Trichinenschauer</v>
      </c>
      <c r="D107" s="15" t="n">
        <v>181</v>
      </c>
      <c r="E107" s="8" t="s">
        <v>773</v>
      </c>
      <c r="F107" s="8" t="s">
        <v>108</v>
      </c>
      <c r="G107" s="8" t="s">
        <v>774</v>
      </c>
    </row>
    <row r="108" customFormat="false" ht="14.15" hidden="false" customHeight="true" outlineLevel="0" collapsed="false">
      <c r="A108" s="14" t="s">
        <v>775</v>
      </c>
      <c r="B108" s="8" t="str">
        <f aca="false">"Schevemoorer Landstraße "&amp;D108</f>
        <v>Schevemoorer Landstraße 181</v>
      </c>
      <c r="C108" s="8" t="str">
        <f aca="false">E108&amp;", "&amp;F108&amp;", "&amp;G108</f>
        <v>Evers, Hinr., Wwe.</v>
      </c>
      <c r="D108" s="15" t="n">
        <v>181</v>
      </c>
      <c r="E108" s="8" t="s">
        <v>773</v>
      </c>
      <c r="F108" s="8" t="s">
        <v>116</v>
      </c>
      <c r="G108" s="8" t="s">
        <v>94</v>
      </c>
    </row>
    <row r="109" customFormat="false" ht="14.15" hidden="false" customHeight="true" outlineLevel="0" collapsed="false">
      <c r="A109" s="8" t="s">
        <v>1804</v>
      </c>
      <c r="B109" s="8" t="str">
        <f aca="false">"Am Achterkamp "&amp;D109</f>
        <v>Am Achterkamp 8</v>
      </c>
      <c r="C109" s="8" t="str">
        <f aca="false">E109&amp;", "&amp;F109&amp;", "&amp;G109</f>
        <v>Faber, Friedr., Arbeiter</v>
      </c>
      <c r="D109" s="15" t="n">
        <v>8</v>
      </c>
      <c r="E109" s="8" t="s">
        <v>1158</v>
      </c>
      <c r="F109" s="8" t="s">
        <v>365</v>
      </c>
      <c r="G109" s="8" t="s">
        <v>124</v>
      </c>
    </row>
    <row r="110" customFormat="false" ht="14.15" hidden="false" customHeight="true" outlineLevel="0" collapsed="false">
      <c r="A110" s="14" t="s">
        <v>1769</v>
      </c>
      <c r="B110" s="8" t="str">
        <f aca="false">"Schevemoorer Landstraße "&amp;D110</f>
        <v>Schevemoorer Landstraße 51</v>
      </c>
      <c r="C110" s="8" t="str">
        <f aca="false">E110&amp;", "&amp;F110&amp;", "&amp;G110</f>
        <v>Faber, Joh., Arbeiter</v>
      </c>
      <c r="D110" s="15" t="n">
        <v>51</v>
      </c>
      <c r="E110" s="8" t="s">
        <v>1158</v>
      </c>
      <c r="F110" s="8" t="s">
        <v>79</v>
      </c>
      <c r="G110" s="8" t="s">
        <v>124</v>
      </c>
    </row>
    <row r="111" customFormat="false" ht="14.15" hidden="false" customHeight="true" outlineLevel="0" collapsed="false">
      <c r="A111" s="14" t="s">
        <v>1020</v>
      </c>
      <c r="B111" s="8" t="str">
        <f aca="false">"Osterholzer Dorfstraße "&amp;D111</f>
        <v>Osterholzer Dorfstraße 69</v>
      </c>
      <c r="C111" s="8" t="str">
        <f aca="false">E111&amp;", "&amp;F111&amp;", "&amp;G111</f>
        <v>Febrow, Paul, Arbeiter</v>
      </c>
      <c r="D111" s="15" t="n">
        <v>69</v>
      </c>
      <c r="E111" s="8" t="s">
        <v>1018</v>
      </c>
      <c r="F111" s="8" t="s">
        <v>1019</v>
      </c>
      <c r="G111" s="8" t="s">
        <v>124</v>
      </c>
    </row>
    <row r="112" customFormat="false" ht="14.15" hidden="false" customHeight="true" outlineLevel="0" collapsed="false">
      <c r="A112" s="14" t="s">
        <v>198</v>
      </c>
      <c r="B112" s="8" t="str">
        <f aca="false">"Am Hallacker "&amp;D112</f>
        <v>Am Hallacker 47</v>
      </c>
      <c r="C112" s="8" t="str">
        <f aca="false">E112&amp;", "&amp;F112&amp;", "&amp;G112&amp;", "&amp;H112</f>
        <v>Fies, Karl, Vorsteher, Ellener Hof</v>
      </c>
      <c r="D112" s="15" t="n">
        <v>47</v>
      </c>
      <c r="E112" s="8" t="s">
        <v>1809</v>
      </c>
      <c r="F112" s="8" t="s">
        <v>138</v>
      </c>
      <c r="G112" s="8" t="s">
        <v>196</v>
      </c>
      <c r="H112" s="8" t="s">
        <v>197</v>
      </c>
    </row>
    <row r="113" customFormat="false" ht="14.15" hidden="false" customHeight="true" outlineLevel="0" collapsed="false">
      <c r="A113" s="14" t="s">
        <v>942</v>
      </c>
      <c r="B113" s="8" t="str">
        <f aca="false">"Osterholzer Dorfstraße "&amp;D113</f>
        <v>Osterholzer Dorfstraße 39</v>
      </c>
      <c r="C113" s="8" t="str">
        <f aca="false">E113&amp;", "&amp;F113&amp;", "&amp;G113</f>
        <v>Finke, Joh., Arbeiter</v>
      </c>
      <c r="D113" s="15" t="n">
        <v>39</v>
      </c>
      <c r="E113" s="8" t="s">
        <v>1851</v>
      </c>
      <c r="F113" s="8" t="s">
        <v>79</v>
      </c>
      <c r="G113" s="8" t="s">
        <v>124</v>
      </c>
    </row>
    <row r="114" customFormat="false" ht="14.15" hidden="false" customHeight="true" outlineLevel="0" collapsed="false">
      <c r="A114" s="14" t="s">
        <v>478</v>
      </c>
      <c r="B114" s="8" t="str">
        <f aca="false">"Am Hilgeskamp "&amp;D114</f>
        <v>Am Hilgeskamp 23</v>
      </c>
      <c r="C114" s="8" t="str">
        <f aca="false">E114&amp;", "&amp;F114&amp;", "&amp;G114</f>
        <v>Fitjer, Peter, Krämer</v>
      </c>
      <c r="D114" s="15" t="n">
        <v>23</v>
      </c>
      <c r="E114" s="8" t="s">
        <v>475</v>
      </c>
      <c r="F114" s="8" t="s">
        <v>476</v>
      </c>
      <c r="G114" s="8" t="s">
        <v>477</v>
      </c>
    </row>
    <row r="115" customFormat="false" ht="14.15" hidden="false" customHeight="true" outlineLevel="0" collapsed="false">
      <c r="A115" s="14" t="s">
        <v>1737</v>
      </c>
      <c r="B115" s="8" t="str">
        <f aca="false">"Schevemoorer Landstraße "&amp;D115</f>
        <v>Schevemoorer Landstraße 63</v>
      </c>
      <c r="C115" s="8" t="str">
        <f aca="false">E115&amp;", "&amp;F115&amp;", "&amp;G115</f>
        <v>Franck, Emil, Krämer</v>
      </c>
      <c r="D115" s="15" t="n">
        <v>63</v>
      </c>
      <c r="E115" s="8" t="s">
        <v>1734</v>
      </c>
      <c r="F115" s="8" t="s">
        <v>1735</v>
      </c>
      <c r="G115" s="8" t="s">
        <v>477</v>
      </c>
    </row>
    <row r="116" customFormat="false" ht="14.15" hidden="false" customHeight="true" outlineLevel="0" collapsed="false">
      <c r="A116" s="14" t="s">
        <v>1420</v>
      </c>
      <c r="B116" s="8" t="str">
        <f aca="false">"Osterholzer Chaussee "&amp;D116</f>
        <v>Osterholzer Chaussee 138</v>
      </c>
      <c r="C116" s="8" t="str">
        <f aca="false">E116&amp;", "&amp;F116&amp;", "&amp;G116</f>
        <v>Frese, Georg, Gemeindebote</v>
      </c>
      <c r="D116" s="15" t="n">
        <v>138</v>
      </c>
      <c r="E116" s="8" t="s">
        <v>414</v>
      </c>
      <c r="F116" s="8" t="s">
        <v>218</v>
      </c>
      <c r="G116" s="8" t="s">
        <v>1419</v>
      </c>
    </row>
    <row r="117" customFormat="false" ht="14.15" hidden="false" customHeight="true" outlineLevel="0" collapsed="false">
      <c r="A117" s="14" t="s">
        <v>851</v>
      </c>
      <c r="B117" s="8" t="str">
        <f aca="false">"Osterholzer Chaussee "&amp;D117</f>
        <v>Osterholzer Chaussee 19</v>
      </c>
      <c r="C117" s="8" t="str">
        <f aca="false">E117&amp;", "&amp;F117&amp;", "&amp;G117</f>
        <v>Frese, Heinr., Arbeiter</v>
      </c>
      <c r="D117" s="15" t="n">
        <v>19</v>
      </c>
      <c r="E117" s="8" t="s">
        <v>414</v>
      </c>
      <c r="F117" s="8" t="s">
        <v>108</v>
      </c>
      <c r="G117" s="8" t="s">
        <v>124</v>
      </c>
    </row>
    <row r="118" customFormat="false" ht="14.15" hidden="false" customHeight="true" outlineLevel="0" collapsed="false">
      <c r="A118" s="8" t="s">
        <v>1806</v>
      </c>
      <c r="B118" s="8" t="str">
        <f aca="false">"Am Achterkamp "&amp;D118</f>
        <v>Am Achterkamp 11</v>
      </c>
      <c r="C118" s="8" t="str">
        <f aca="false">E118&amp;", "&amp;F118&amp;", "&amp;G118</f>
        <v>Frese, Herm., Landmann</v>
      </c>
      <c r="D118" s="15" t="n">
        <v>11</v>
      </c>
      <c r="E118" s="8" t="s">
        <v>414</v>
      </c>
      <c r="F118" s="8" t="s">
        <v>86</v>
      </c>
      <c r="G118" s="8" t="s">
        <v>80</v>
      </c>
    </row>
    <row r="119" customFormat="false" ht="14.15" hidden="false" customHeight="true" outlineLevel="0" collapsed="false">
      <c r="A119" s="14" t="s">
        <v>416</v>
      </c>
      <c r="B119" s="8" t="str">
        <f aca="false">"An der Pfandstelle "&amp;D119</f>
        <v>An der Pfandstelle 34</v>
      </c>
      <c r="C119" s="8" t="str">
        <f aca="false">E119&amp;", "&amp;F119&amp;", "&amp;G119</f>
        <v>Frese, Herm., Wwe.</v>
      </c>
      <c r="D119" s="15" t="n">
        <v>34</v>
      </c>
      <c r="E119" s="8" t="s">
        <v>414</v>
      </c>
      <c r="F119" s="8" t="s">
        <v>86</v>
      </c>
      <c r="G119" s="8" t="s">
        <v>94</v>
      </c>
    </row>
    <row r="120" customFormat="false" ht="14.15" hidden="false" customHeight="true" outlineLevel="0" collapsed="false">
      <c r="A120" s="14" t="s">
        <v>900</v>
      </c>
      <c r="B120" s="8" t="str">
        <f aca="false">"Osterholzer Dorfstraße "&amp;D120</f>
        <v>Osterholzer Dorfstraße 23</v>
      </c>
      <c r="C120" s="8" t="str">
        <f aca="false">E120&amp;", "&amp;F120&amp;", "&amp;G120</f>
        <v>Frese, Hinrich, Landmann</v>
      </c>
      <c r="D120" s="15" t="n">
        <v>23</v>
      </c>
      <c r="E120" s="8" t="s">
        <v>414</v>
      </c>
      <c r="F120" s="8" t="s">
        <v>389</v>
      </c>
      <c r="G120" s="8" t="s">
        <v>80</v>
      </c>
    </row>
    <row r="121" customFormat="false" ht="14.15" hidden="false" customHeight="true" outlineLevel="0" collapsed="false">
      <c r="A121" s="14" t="s">
        <v>1302</v>
      </c>
      <c r="B121" s="8" t="str">
        <f aca="false">"Am Hahnenkamp "&amp;D121</f>
        <v>Am Hahnenkamp 6</v>
      </c>
      <c r="C121" s="8" t="str">
        <f aca="false">E121&amp;", "&amp;F121&amp;", "&amp;G121</f>
        <v>Frese, Joh., Landmann</v>
      </c>
      <c r="D121" s="15" t="n">
        <v>6</v>
      </c>
      <c r="E121" s="8" t="s">
        <v>414</v>
      </c>
      <c r="F121" s="8" t="s">
        <v>79</v>
      </c>
      <c r="G121" s="8" t="s">
        <v>80</v>
      </c>
    </row>
    <row r="122" customFormat="false" ht="14.15" hidden="false" customHeight="true" outlineLevel="0" collapsed="false">
      <c r="A122" s="14" t="s">
        <v>1420</v>
      </c>
      <c r="B122" s="8" t="str">
        <f aca="false">"Osterholzer Chaussee "&amp;D122</f>
        <v>Osterholzer Chaussee 138</v>
      </c>
      <c r="C122" s="8" t="str">
        <f aca="false">E122&amp;", "&amp;F122&amp;", "&amp;G122</f>
        <v>Frese, Lür, Landmann</v>
      </c>
      <c r="D122" s="15" t="n">
        <v>138</v>
      </c>
      <c r="E122" s="8" t="s">
        <v>414</v>
      </c>
      <c r="F122" s="8" t="s">
        <v>464</v>
      </c>
      <c r="G122" s="8" t="s">
        <v>80</v>
      </c>
    </row>
    <row r="123" customFormat="false" ht="14.15" hidden="false" customHeight="true" outlineLevel="0" collapsed="false">
      <c r="A123" s="14" t="s">
        <v>723</v>
      </c>
      <c r="B123" s="8" t="str">
        <f aca="false">"Schevemoorer Landstraße "&amp;D123</f>
        <v>Schevemoorer Landstraße 139</v>
      </c>
      <c r="C123" s="8" t="str">
        <f aca="false">E123&amp;", "&amp;F123&amp;", "&amp;G123</f>
        <v>Friedrichs, Adolf, Arbeiter</v>
      </c>
      <c r="D123" s="15" t="n">
        <v>139</v>
      </c>
      <c r="E123" s="8" t="s">
        <v>722</v>
      </c>
      <c r="F123" s="8" t="s">
        <v>131</v>
      </c>
      <c r="G123" s="8" t="s">
        <v>124</v>
      </c>
    </row>
    <row r="124" customFormat="false" ht="14.15" hidden="false" customHeight="true" outlineLevel="0" collapsed="false">
      <c r="A124" s="14" t="s">
        <v>822</v>
      </c>
      <c r="B124" s="8" t="str">
        <f aca="false">"Öwerweg "&amp;D124</f>
        <v>Öwerweg 76</v>
      </c>
      <c r="C124" s="8" t="str">
        <f aca="false">E124&amp;", "&amp;F124&amp;", "&amp;G124</f>
        <v>Garbes, Heinr., Arbeiter</v>
      </c>
      <c r="D124" s="15" t="n">
        <v>76</v>
      </c>
      <c r="E124" s="8" t="s">
        <v>821</v>
      </c>
      <c r="F124" s="8" t="s">
        <v>108</v>
      </c>
      <c r="G124" s="8" t="s">
        <v>124</v>
      </c>
    </row>
    <row r="125" customFormat="false" ht="14.15" hidden="false" customHeight="true" outlineLevel="0" collapsed="false">
      <c r="A125" s="14" t="s">
        <v>1229</v>
      </c>
      <c r="B125" s="8" t="str">
        <f aca="false">"Osterholzer Chaussee "&amp;D125</f>
        <v>Osterholzer Chaussee 218</v>
      </c>
      <c r="C125" s="8" t="str">
        <f aca="false">E125&amp;", "&amp;F125&amp;", "&amp;G125</f>
        <v>Gartelmann, Herm., Landmann</v>
      </c>
      <c r="D125" s="15" t="n">
        <v>218</v>
      </c>
      <c r="E125" s="8" t="s">
        <v>642</v>
      </c>
      <c r="F125" s="8" t="s">
        <v>86</v>
      </c>
      <c r="G125" s="8" t="s">
        <v>80</v>
      </c>
    </row>
    <row r="126" customFormat="false" ht="14.15" hidden="false" customHeight="true" outlineLevel="0" collapsed="false">
      <c r="A126" s="14" t="s">
        <v>1321</v>
      </c>
      <c r="B126" s="8" t="str">
        <f aca="false">"Am Hahnenkamp "&amp;D126</f>
        <v>Am Hahnenkamp 3</v>
      </c>
      <c r="C126" s="8" t="str">
        <f aca="false">E126&amp;", "&amp;F126&amp;", "&amp;G126</f>
        <v>Gartelmann, Herm., Maurer</v>
      </c>
      <c r="D126" s="15" t="n">
        <v>3</v>
      </c>
      <c r="E126" s="8" t="s">
        <v>642</v>
      </c>
      <c r="F126" s="8" t="s">
        <v>86</v>
      </c>
      <c r="G126" s="8" t="s">
        <v>109</v>
      </c>
    </row>
    <row r="127" customFormat="false" ht="14.15" hidden="false" customHeight="true" outlineLevel="0" collapsed="false">
      <c r="B127" s="14" t="s">
        <v>1857</v>
      </c>
      <c r="C127" s="8" t="str">
        <f aca="false">E127&amp;", "&amp;F127&amp;", "&amp;G127</f>
        <v>Gartelmann, Joh., Arbeiter</v>
      </c>
      <c r="D127" s="15" t="n">
        <v>107</v>
      </c>
      <c r="E127" s="8" t="s">
        <v>642</v>
      </c>
      <c r="F127" s="8" t="s">
        <v>79</v>
      </c>
      <c r="G127" s="8" t="s">
        <v>124</v>
      </c>
    </row>
    <row r="128" customFormat="false" ht="14.15" hidden="false" customHeight="true" outlineLevel="0" collapsed="false">
      <c r="A128" s="14" t="s">
        <v>1373</v>
      </c>
      <c r="B128" s="8" t="str">
        <f aca="false">"Osterholzer Chaussee "&amp;D128</f>
        <v>Osterholzer Chaussee 168</v>
      </c>
      <c r="C128" s="8" t="str">
        <f aca="false">E128&amp;", "&amp;F128&amp;", "&amp;G128</f>
        <v>Gerken, Friedr., Arbeiter</v>
      </c>
      <c r="D128" s="15" t="n">
        <v>168</v>
      </c>
      <c r="E128" s="8" t="s">
        <v>672</v>
      </c>
      <c r="F128" s="8" t="s">
        <v>365</v>
      </c>
      <c r="G128" s="8" t="s">
        <v>124</v>
      </c>
    </row>
    <row r="129" customFormat="false" ht="14.15" hidden="false" customHeight="true" outlineLevel="0" collapsed="false">
      <c r="A129" s="14" t="s">
        <v>673</v>
      </c>
      <c r="B129" s="8" t="str">
        <f aca="false">"Ellenerbrokstraße "&amp;D129</f>
        <v>Ellenerbrokstraße 50</v>
      </c>
      <c r="C129" s="8" t="str">
        <f aca="false">E129&amp;", "&amp;F129&amp;", "&amp;G129</f>
        <v>Gerken, Hinr., Wwe.</v>
      </c>
      <c r="D129" s="15" t="n">
        <v>50</v>
      </c>
      <c r="E129" s="8" t="s">
        <v>672</v>
      </c>
      <c r="F129" s="8" t="s">
        <v>116</v>
      </c>
      <c r="G129" s="8" t="s">
        <v>94</v>
      </c>
    </row>
    <row r="130" customFormat="false" ht="14.15" hidden="false" customHeight="true" outlineLevel="0" collapsed="false">
      <c r="A130" s="14" t="s">
        <v>750</v>
      </c>
      <c r="B130" s="8" t="str">
        <f aca="false">"Öwerweg "&amp;D130</f>
        <v>Öwerweg 58</v>
      </c>
      <c r="C130" s="8" t="str">
        <f aca="false">E130&amp;", "&amp;F130&amp;", "&amp;G130</f>
        <v>Glade, Heinr., Arbeiter</v>
      </c>
      <c r="D130" s="15" t="n">
        <v>58</v>
      </c>
      <c r="E130" s="8" t="s">
        <v>749</v>
      </c>
      <c r="F130" s="8" t="s">
        <v>108</v>
      </c>
      <c r="G130" s="8" t="s">
        <v>124</v>
      </c>
    </row>
    <row r="131" customFormat="false" ht="14.15" hidden="false" customHeight="true" outlineLevel="0" collapsed="false">
      <c r="A131" s="14" t="s">
        <v>600</v>
      </c>
      <c r="B131" s="8" t="str">
        <f aca="false">"Ellenerbrokstraße "&amp;D131</f>
        <v>Ellenerbrokstraße 2</v>
      </c>
      <c r="C131" s="8" t="str">
        <f aca="false">E131&amp;", "&amp;F131&amp;", "&amp;G131</f>
        <v>Graffstedt, Heinr., Ehefrau</v>
      </c>
      <c r="D131" s="15" t="n">
        <v>2</v>
      </c>
      <c r="E131" s="8" t="s">
        <v>489</v>
      </c>
      <c r="F131" s="8" t="s">
        <v>108</v>
      </c>
      <c r="G131" s="8" t="s">
        <v>599</v>
      </c>
      <c r="H131" s="0"/>
    </row>
    <row r="132" customFormat="false" ht="14.15" hidden="false" customHeight="true" outlineLevel="0" collapsed="false">
      <c r="A132" s="14" t="s">
        <v>1032</v>
      </c>
      <c r="B132" s="8" t="str">
        <f aca="false">"Osterholzer Dorfstraße "&amp;D132</f>
        <v>Osterholzer Dorfstraße 74</v>
      </c>
      <c r="C132" s="8" t="str">
        <f aca="false">E132&amp;", "&amp;F132&amp;", "&amp;G132</f>
        <v>Grashoff, Joh., Arbeiter</v>
      </c>
      <c r="D132" s="15" t="n">
        <v>74</v>
      </c>
      <c r="E132" s="8" t="s">
        <v>1031</v>
      </c>
      <c r="F132" s="8" t="s">
        <v>79</v>
      </c>
      <c r="G132" s="8" t="s">
        <v>124</v>
      </c>
    </row>
    <row r="133" customFormat="false" ht="14.15" hidden="false" customHeight="true" outlineLevel="0" collapsed="false">
      <c r="A133" s="14" t="s">
        <v>605</v>
      </c>
      <c r="B133" s="8" t="str">
        <f aca="false">"Ellenerbrokstraße "&amp;D133</f>
        <v>Ellenerbrokstraße 3</v>
      </c>
      <c r="C133" s="8" t="str">
        <f aca="false">E133&amp;", "&amp;F133&amp;", "&amp;G133</f>
        <v>Grieme, Heinr., Wwe.</v>
      </c>
      <c r="D133" s="15" t="n">
        <v>3</v>
      </c>
      <c r="E133" s="8" t="s">
        <v>604</v>
      </c>
      <c r="F133" s="8" t="s">
        <v>108</v>
      </c>
      <c r="G133" s="8" t="s">
        <v>94</v>
      </c>
    </row>
    <row r="134" customFormat="false" ht="14.15" hidden="false" customHeight="true" outlineLevel="0" collapsed="false">
      <c r="A134" s="14" t="s">
        <v>605</v>
      </c>
      <c r="B134" s="8" t="str">
        <f aca="false">"Ellenerbrokstraße "&amp;D134</f>
        <v>Ellenerbrokstraße 3</v>
      </c>
      <c r="C134" s="8" t="str">
        <f aca="false">E134&amp;", "&amp;F134&amp;", "&amp;G134</f>
        <v>Grieme, Herm., Arbeiter</v>
      </c>
      <c r="D134" s="15" t="n">
        <v>3</v>
      </c>
      <c r="E134" s="8" t="s">
        <v>604</v>
      </c>
      <c r="F134" s="8" t="s">
        <v>86</v>
      </c>
      <c r="G134" s="8" t="s">
        <v>124</v>
      </c>
    </row>
    <row r="135" customFormat="false" ht="14.15" hidden="false" customHeight="true" outlineLevel="0" collapsed="false">
      <c r="A135" s="14" t="s">
        <v>324</v>
      </c>
      <c r="B135" s="8" t="str">
        <f aca="false">"Ellener Dorfstraße "&amp;D135</f>
        <v>Ellener Dorfstraße 24</v>
      </c>
      <c r="C135" s="8" t="str">
        <f aca="false">E135&amp;", "&amp;F135&amp;", "&amp;G135</f>
        <v>Gröne, Herm., Arbeiter</v>
      </c>
      <c r="D135" s="15" t="n">
        <v>24</v>
      </c>
      <c r="E135" s="8" t="s">
        <v>323</v>
      </c>
      <c r="F135" s="8" t="s">
        <v>86</v>
      </c>
      <c r="G135" s="8" t="s">
        <v>124</v>
      </c>
    </row>
    <row r="136" customFormat="false" ht="14.15" hidden="false" customHeight="true" outlineLevel="0" collapsed="false">
      <c r="A136" s="14" t="s">
        <v>346</v>
      </c>
      <c r="B136" s="8" t="str">
        <f aca="false">"Ellener Dorfstraße "&amp;D136</f>
        <v>Ellener Dorfstraße 38</v>
      </c>
      <c r="C136" s="8" t="str">
        <f aca="false">E136&amp;", "&amp;F136&amp;", "&amp;G136</f>
        <v>Gröne, Joh., Arbeiter</v>
      </c>
      <c r="D136" s="15" t="n">
        <v>38</v>
      </c>
      <c r="E136" s="8" t="s">
        <v>323</v>
      </c>
      <c r="F136" s="8" t="s">
        <v>79</v>
      </c>
      <c r="G136" s="8" t="s">
        <v>124</v>
      </c>
    </row>
    <row r="137" customFormat="false" ht="14.15" hidden="false" customHeight="true" outlineLevel="0" collapsed="false">
      <c r="A137" s="14" t="s">
        <v>1277</v>
      </c>
      <c r="B137" s="8" t="str">
        <f aca="false">"Osterholzer Chaussee "&amp;D137</f>
        <v>Osterholzer Chaussee 188</v>
      </c>
      <c r="C137" s="8" t="str">
        <f aca="false">E137&amp;", "&amp;F137&amp;", "&amp;G137</f>
        <v>Gronholz, Heinr., Hofmeier</v>
      </c>
      <c r="D137" s="15" t="n">
        <v>188</v>
      </c>
      <c r="E137" s="8" t="s">
        <v>1275</v>
      </c>
      <c r="F137" s="8" t="s">
        <v>108</v>
      </c>
      <c r="G137" s="8" t="s">
        <v>245</v>
      </c>
    </row>
    <row r="138" customFormat="false" ht="14.15" hidden="false" customHeight="true" outlineLevel="0" collapsed="false">
      <c r="A138" s="14" t="s">
        <v>1281</v>
      </c>
      <c r="B138" s="8" t="str">
        <f aca="false">"Osterholzer Chaussee "&amp;D138</f>
        <v>Osterholzer Chaussee 190</v>
      </c>
      <c r="C138" s="8" t="str">
        <f aca="false">E138&amp;", "&amp;F138&amp;", "&amp;G138</f>
        <v>Gronholz, Joh., Landmann</v>
      </c>
      <c r="D138" s="15" t="n">
        <v>190</v>
      </c>
      <c r="E138" s="8" t="s">
        <v>1275</v>
      </c>
      <c r="F138" s="8" t="s">
        <v>79</v>
      </c>
      <c r="G138" s="8" t="s">
        <v>80</v>
      </c>
    </row>
    <row r="139" customFormat="false" ht="14.15" hidden="false" customHeight="true" outlineLevel="0" collapsed="false">
      <c r="A139" s="14" t="s">
        <v>926</v>
      </c>
      <c r="B139" s="8" t="str">
        <f aca="false">"Osterholzer Chaussee "&amp;D139</f>
        <v>Osterholzer Chaussee 85</v>
      </c>
      <c r="C139" s="8" t="str">
        <f aca="false">E139&amp;", "&amp;F139&amp;", "&amp;G139</f>
        <v>Grütter, Aug., Handlungsgehilfe</v>
      </c>
      <c r="D139" s="15" t="n">
        <v>85</v>
      </c>
      <c r="E139" s="8" t="s">
        <v>924</v>
      </c>
      <c r="F139" s="8" t="s">
        <v>93</v>
      </c>
      <c r="G139" s="8" t="s">
        <v>925</v>
      </c>
    </row>
    <row r="140" customFormat="false" ht="14.15" hidden="false" customHeight="true" outlineLevel="0" collapsed="false">
      <c r="A140" s="14" t="s">
        <v>117</v>
      </c>
      <c r="B140" s="8" t="str">
        <f aca="false">"An der Kämenade "&amp;D140</f>
        <v>An der Kämenade 24</v>
      </c>
      <c r="C140" s="8" t="str">
        <f aca="false">E140&amp;", "&amp;F140&amp;", "&amp;G140</f>
        <v>Haar, Hinr., Wwe.</v>
      </c>
      <c r="D140" s="15" t="n">
        <v>24</v>
      </c>
      <c r="E140" s="8" t="s">
        <v>115</v>
      </c>
      <c r="F140" s="8" t="s">
        <v>116</v>
      </c>
      <c r="G140" s="8" t="s">
        <v>94</v>
      </c>
    </row>
    <row r="141" customFormat="false" ht="14.15" hidden="false" customHeight="true" outlineLevel="0" collapsed="false">
      <c r="A141" s="14" t="s">
        <v>1258</v>
      </c>
      <c r="B141" s="8" t="str">
        <f aca="false">"Auf der Schevemoorer Heide "&amp;D141</f>
        <v>Auf der Schevemoorer Heide 21</v>
      </c>
      <c r="C141" s="8" t="str">
        <f aca="false">E141&amp;", "&amp;F141&amp;", "&amp;G141</f>
        <v>Hamann, Karl, Arbeiter</v>
      </c>
      <c r="D141" s="15" t="n">
        <v>21</v>
      </c>
      <c r="E141" s="8" t="s">
        <v>1815</v>
      </c>
      <c r="F141" s="8" t="s">
        <v>138</v>
      </c>
      <c r="G141" s="8" t="s">
        <v>124</v>
      </c>
    </row>
    <row r="142" customFormat="false" ht="14.15" hidden="false" customHeight="true" outlineLevel="0" collapsed="false">
      <c r="A142" s="14" t="s">
        <v>1856</v>
      </c>
      <c r="B142" s="8" t="str">
        <f aca="false">"Osterholzer Landstraße "&amp;D142</f>
        <v>Osterholzer Landstraße 101</v>
      </c>
      <c r="C142" s="8" t="str">
        <f aca="false">E142&amp;", "&amp;F142&amp;", "&amp;G142</f>
        <v>Harling, Hinr., Arbeiter</v>
      </c>
      <c r="D142" s="15" t="n">
        <v>101</v>
      </c>
      <c r="E142" s="8" t="s">
        <v>548</v>
      </c>
      <c r="F142" s="8" t="s">
        <v>116</v>
      </c>
      <c r="G142" s="8" t="s">
        <v>124</v>
      </c>
    </row>
    <row r="143" customFormat="false" ht="14.15" hidden="false" customHeight="true" outlineLevel="0" collapsed="false">
      <c r="A143" s="14" t="s">
        <v>1526</v>
      </c>
      <c r="B143" s="8" t="str">
        <f aca="false">"Osterholzer Chaussee "&amp;D143</f>
        <v>Osterholzer Chaussee 44</v>
      </c>
      <c r="C143" s="8" t="str">
        <f aca="false">E143&amp;", "&amp;F143&amp;", "&amp;G143</f>
        <v>Harms, Jürgen, Schuhmacher</v>
      </c>
      <c r="D143" s="15" t="n">
        <v>44</v>
      </c>
      <c r="E143" s="8" t="s">
        <v>1527</v>
      </c>
      <c r="F143" s="8" t="s">
        <v>1834</v>
      </c>
      <c r="G143" s="8" t="s">
        <v>1057</v>
      </c>
    </row>
    <row r="144" customFormat="false" ht="14.15" hidden="false" customHeight="true" outlineLevel="0" collapsed="false">
      <c r="A144" s="14" t="s">
        <v>247</v>
      </c>
      <c r="B144" s="8" t="str">
        <f aca="false">"Ellener Dorfstraße "&amp;D144</f>
        <v>Ellener Dorfstraße 3</v>
      </c>
      <c r="C144" s="8" t="str">
        <f aca="false">E144&amp;", "&amp;F144&amp;", "&amp;G144</f>
        <v>Hartung, Herm., Krankenpfleger</v>
      </c>
      <c r="D144" s="15" t="n">
        <v>3</v>
      </c>
      <c r="E144" s="8" t="s">
        <v>258</v>
      </c>
      <c r="F144" s="8" t="s">
        <v>86</v>
      </c>
      <c r="G144" s="8" t="s">
        <v>251</v>
      </c>
    </row>
    <row r="145" customFormat="false" ht="14.15" hidden="false" customHeight="true" outlineLevel="0" collapsed="false">
      <c r="A145" s="14" t="s">
        <v>1023</v>
      </c>
      <c r="B145" s="8" t="str">
        <f aca="false">"Osterholzer Dorfstraße "&amp;D145</f>
        <v>Osterholzer Dorfstraße 71</v>
      </c>
      <c r="C145" s="8" t="str">
        <f aca="false">E145&amp;", "&amp;F145&amp;", "&amp;G145</f>
        <v>Hasselbrock, Heinr., Arbeiter</v>
      </c>
      <c r="D145" s="15" t="n">
        <v>71</v>
      </c>
      <c r="E145" s="8" t="s">
        <v>543</v>
      </c>
      <c r="F145" s="8" t="s">
        <v>108</v>
      </c>
      <c r="G145" s="8" t="s">
        <v>124</v>
      </c>
    </row>
    <row r="146" customFormat="false" ht="14.15" hidden="false" customHeight="true" outlineLevel="0" collapsed="false">
      <c r="A146" s="14" t="s">
        <v>1463</v>
      </c>
      <c r="B146" s="8" t="str">
        <f aca="false">"Osterholzer Chaussee "&amp;D146</f>
        <v>Osterholzer Chaussee 122</v>
      </c>
      <c r="C146" s="8" t="str">
        <f aca="false">E146&amp;", "&amp;F146&amp;", "&amp;G146</f>
        <v>Heidorn, Herm., Arbeiter</v>
      </c>
      <c r="D146" s="15" t="n">
        <v>122</v>
      </c>
      <c r="E146" s="8" t="s">
        <v>920</v>
      </c>
      <c r="F146" s="8" t="s">
        <v>86</v>
      </c>
      <c r="G146" s="8" t="s">
        <v>124</v>
      </c>
    </row>
    <row r="147" customFormat="false" ht="14.15" hidden="false" customHeight="true" outlineLevel="0" collapsed="false">
      <c r="A147" s="14" t="s">
        <v>921</v>
      </c>
      <c r="B147" s="8" t="str">
        <f aca="false">"Osterholzer Dorfstraße "&amp;D147</f>
        <v>Osterholzer Dorfstraße 35</v>
      </c>
      <c r="C147" s="8" t="str">
        <f aca="false">E147&amp;", "&amp;F147&amp;", "&amp;G147</f>
        <v>Heidorn, Karl, Lehrer</v>
      </c>
      <c r="D147" s="15" t="n">
        <v>35</v>
      </c>
      <c r="E147" s="8" t="s">
        <v>920</v>
      </c>
      <c r="F147" s="8" t="s">
        <v>138</v>
      </c>
      <c r="G147" s="8" t="s">
        <v>575</v>
      </c>
    </row>
    <row r="148" customFormat="false" ht="14.15" hidden="false" customHeight="true" outlineLevel="0" collapsed="false">
      <c r="A148" s="14" t="s">
        <v>891</v>
      </c>
      <c r="B148" s="8" t="str">
        <f aca="false">"Osterholzer Dorfstraße "&amp;D148</f>
        <v>Osterholzer Dorfstraße 13</v>
      </c>
      <c r="C148" s="8" t="str">
        <f aca="false">E148&amp;", "&amp;F148&amp;", "&amp;G148</f>
        <v>Heitmann, Herm., Weichensteller</v>
      </c>
      <c r="D148" s="15" t="n">
        <v>13</v>
      </c>
      <c r="E148" s="8" t="s">
        <v>890</v>
      </c>
      <c r="F148" s="8" t="s">
        <v>86</v>
      </c>
      <c r="G148" s="8" t="s">
        <v>311</v>
      </c>
    </row>
    <row r="149" customFormat="false" ht="14.15" hidden="false" customHeight="true" outlineLevel="0" collapsed="false">
      <c r="A149" s="14" t="s">
        <v>247</v>
      </c>
      <c r="B149" s="8" t="str">
        <f aca="false">"Ellener Dorfstraße "&amp;D149</f>
        <v>Ellener Dorfstraße 11</v>
      </c>
      <c r="C149" s="8" t="str">
        <f aca="false">E149&amp;", "&amp;F149&amp;", "&amp;G149</f>
        <v>Hesse, Ernst, Krankenpfleger</v>
      </c>
      <c r="D149" s="15" t="n">
        <v>11</v>
      </c>
      <c r="E149" s="8" t="s">
        <v>282</v>
      </c>
      <c r="F149" s="8" t="s">
        <v>283</v>
      </c>
      <c r="G149" s="8" t="s">
        <v>251</v>
      </c>
      <c r="H149" s="8" t="s">
        <v>246</v>
      </c>
    </row>
    <row r="150" customFormat="false" ht="14.15" hidden="false" customHeight="true" outlineLevel="0" collapsed="false">
      <c r="A150" s="14" t="s">
        <v>681</v>
      </c>
      <c r="B150" s="8" t="str">
        <f aca="false">"Ellenerbrokstraße "&amp;D150</f>
        <v>Ellenerbrokstraße 62</v>
      </c>
      <c r="C150" s="8" t="str">
        <f aca="false">E150&amp;", "&amp;F150&amp;", "&amp;G150</f>
        <v>Heuer, Hinr., Landmann</v>
      </c>
      <c r="D150" s="15" t="n">
        <v>62</v>
      </c>
      <c r="E150" s="8" t="s">
        <v>614</v>
      </c>
      <c r="F150" s="8" t="s">
        <v>116</v>
      </c>
      <c r="G150" s="8" t="s">
        <v>80</v>
      </c>
    </row>
    <row r="151" customFormat="false" ht="14.15" hidden="false" customHeight="true" outlineLevel="0" collapsed="false">
      <c r="A151" s="14" t="s">
        <v>615</v>
      </c>
      <c r="B151" s="8" t="str">
        <f aca="false">"Ellenerbrokstraße "&amp;D151</f>
        <v>Ellenerbrokstraße 12</v>
      </c>
      <c r="C151" s="8" t="str">
        <f aca="false">E151&amp;", "&amp;F151&amp;", "&amp;G151</f>
        <v>Heuer, Hinr., Maurer</v>
      </c>
      <c r="D151" s="15" t="n">
        <v>12</v>
      </c>
      <c r="E151" s="8" t="s">
        <v>614</v>
      </c>
      <c r="F151" s="8" t="s">
        <v>116</v>
      </c>
      <c r="G151" s="8" t="s">
        <v>109</v>
      </c>
    </row>
    <row r="152" customFormat="false" ht="14.15" hidden="false" customHeight="true" outlineLevel="0" collapsed="false">
      <c r="A152" s="14" t="s">
        <v>615</v>
      </c>
      <c r="B152" s="8" t="str">
        <f aca="false">"Ellenerbrokstraße "&amp;D152</f>
        <v>Ellenerbrokstraße 12</v>
      </c>
      <c r="C152" s="8" t="str">
        <f aca="false">E152&amp;", "&amp;F152&amp;", "&amp;G152</f>
        <v>Heuer, Joh., Arbeiter</v>
      </c>
      <c r="D152" s="15" t="n">
        <v>12</v>
      </c>
      <c r="E152" s="8" t="s">
        <v>614</v>
      </c>
      <c r="F152" s="8" t="s">
        <v>79</v>
      </c>
      <c r="G152" s="8" t="s">
        <v>124</v>
      </c>
    </row>
    <row r="153" customFormat="false" ht="14.15" hidden="false" customHeight="true" outlineLevel="0" collapsed="false">
      <c r="A153" s="14" t="s">
        <v>1168</v>
      </c>
      <c r="B153" s="8" t="str">
        <f aca="false">"Osterholzer Chaussee "&amp;D153</f>
        <v>Osterholzer Chaussee 221</v>
      </c>
      <c r="C153" s="8" t="str">
        <f aca="false">E153&amp;", "&amp;F153&amp;", "&amp;G153</f>
        <v>Heuer, Wilh., Landmann</v>
      </c>
      <c r="D153" s="15" t="n">
        <v>221</v>
      </c>
      <c r="E153" s="8" t="s">
        <v>614</v>
      </c>
      <c r="F153" s="8" t="s">
        <v>254</v>
      </c>
      <c r="G153" s="8" t="s">
        <v>80</v>
      </c>
    </row>
    <row r="154" customFormat="false" ht="14.15" hidden="false" customHeight="true" outlineLevel="0" collapsed="false">
      <c r="A154" s="14" t="s">
        <v>1234</v>
      </c>
      <c r="B154" s="8" t="str">
        <f aca="false">"Osterholzer Chaussee "&amp;D154</f>
        <v>Osterholzer Chaussee 220</v>
      </c>
      <c r="C154" s="8" t="str">
        <f aca="false">E154&amp;", "&amp;F154&amp;", "&amp;G154</f>
        <v>Hilken, Bernh., Arbeiter</v>
      </c>
      <c r="D154" s="15" t="n">
        <v>220</v>
      </c>
      <c r="E154" s="8" t="s">
        <v>977</v>
      </c>
      <c r="F154" s="8" t="s">
        <v>1807</v>
      </c>
      <c r="G154" s="8" t="s">
        <v>124</v>
      </c>
    </row>
    <row r="155" customFormat="false" ht="14.15" hidden="false" customHeight="true" outlineLevel="0" collapsed="false">
      <c r="A155" s="14" t="s">
        <v>979</v>
      </c>
      <c r="B155" s="8" t="str">
        <f aca="false">"Osterholzer Chaussee "&amp;D155</f>
        <v>Osterholzer Chaussee 117</v>
      </c>
      <c r="C155" s="8" t="str">
        <f aca="false">E155&amp;", "&amp;F155&amp;", "&amp;G155</f>
        <v>Hilken, Diedr., Tischlermeister</v>
      </c>
      <c r="D155" s="15" t="n">
        <v>117</v>
      </c>
      <c r="E155" s="8" t="s">
        <v>977</v>
      </c>
      <c r="F155" s="8" t="s">
        <v>123</v>
      </c>
      <c r="G155" s="8" t="s">
        <v>978</v>
      </c>
    </row>
    <row r="156" customFormat="false" ht="14.15" hidden="false" customHeight="true" outlineLevel="0" collapsed="false">
      <c r="A156" s="14" t="s">
        <v>1234</v>
      </c>
      <c r="B156" s="8" t="str">
        <f aca="false">"Osterholzer Chaussee "&amp;D156</f>
        <v>Osterholzer Chaussee 220</v>
      </c>
      <c r="C156" s="8" t="str">
        <f aca="false">E156&amp;", "&amp;F156&amp;", "&amp;G156</f>
        <v>Hilken, Herm., Schlachter</v>
      </c>
      <c r="D156" s="15" t="n">
        <v>220</v>
      </c>
      <c r="E156" s="8" t="s">
        <v>977</v>
      </c>
      <c r="F156" s="8" t="s">
        <v>86</v>
      </c>
      <c r="G156" s="8" t="s">
        <v>947</v>
      </c>
    </row>
    <row r="157" customFormat="false" ht="14.15" hidden="false" customHeight="true" outlineLevel="0" collapsed="false">
      <c r="A157" s="14" t="s">
        <v>959</v>
      </c>
      <c r="B157" s="8" t="str">
        <f aca="false">"Osterholzer Chaussee "&amp;D157</f>
        <v>Osterholzer Chaussee 89</v>
      </c>
      <c r="C157" s="8" t="str">
        <f aca="false">E157&amp;", "&amp;F157&amp;", "&amp;G157</f>
        <v>Hollwedel, Friedr., Wwe.</v>
      </c>
      <c r="D157" s="15" t="n">
        <v>89</v>
      </c>
      <c r="E157" s="8" t="s">
        <v>957</v>
      </c>
      <c r="F157" s="8" t="s">
        <v>365</v>
      </c>
      <c r="G157" s="8" t="s">
        <v>94</v>
      </c>
    </row>
    <row r="158" customFormat="false" ht="14.15" hidden="false" customHeight="true" outlineLevel="0" collapsed="false">
      <c r="A158" s="14" t="s">
        <v>1195</v>
      </c>
      <c r="B158" s="8" t="str">
        <f aca="false">"Am Achterkamp "&amp;D158</f>
        <v>Am Achterkamp 1</v>
      </c>
      <c r="C158" s="8" t="str">
        <f aca="false">E158&amp;", "&amp;G158&amp;", "&amp;H158</f>
        <v>Holtzinger, Professor, Gutsbesitzer</v>
      </c>
      <c r="D158" s="15" t="n">
        <v>1</v>
      </c>
      <c r="E158" s="8" t="s">
        <v>1193</v>
      </c>
      <c r="G158" s="8" t="s">
        <v>1802</v>
      </c>
      <c r="H158" s="8" t="s">
        <v>1803</v>
      </c>
    </row>
    <row r="159" customFormat="false" ht="14.15" hidden="false" customHeight="true" outlineLevel="0" collapsed="false">
      <c r="A159" s="14" t="s">
        <v>1154</v>
      </c>
      <c r="B159" s="8" t="str">
        <f aca="false">"Osterholzer Chaussee "&amp;D159</f>
        <v>Osterholzer Chaussee 215</v>
      </c>
      <c r="C159" s="8" t="str">
        <f aca="false">E159&amp;", "&amp;F159&amp;", "&amp;G159</f>
        <v>Homann, Hinr., Arbeiter</v>
      </c>
      <c r="D159" s="15" t="n">
        <v>215</v>
      </c>
      <c r="E159" s="8" t="s">
        <v>1846</v>
      </c>
      <c r="F159" s="8" t="s">
        <v>116</v>
      </c>
      <c r="G159" s="8" t="s">
        <v>124</v>
      </c>
    </row>
    <row r="160" customFormat="false" ht="14.15" hidden="false" customHeight="true" outlineLevel="0" collapsed="false">
      <c r="A160" s="14" t="s">
        <v>1096</v>
      </c>
      <c r="B160" s="8" t="str">
        <f aca="false">"Osterholzer Dorfstraße "&amp;D160</f>
        <v>Osterholzer Dorfstraße 93</v>
      </c>
      <c r="C160" s="8" t="str">
        <f aca="false">E160&amp;", "&amp;F160&amp;", "&amp;G160</f>
        <v>Hottmann, Diedr., Arbeiter</v>
      </c>
      <c r="D160" s="15" t="n">
        <v>93</v>
      </c>
      <c r="E160" s="8" t="s">
        <v>122</v>
      </c>
      <c r="F160" s="8" t="s">
        <v>123</v>
      </c>
      <c r="G160" s="8" t="s">
        <v>124</v>
      </c>
    </row>
    <row r="161" customFormat="false" ht="14.15" hidden="false" customHeight="true" outlineLevel="0" collapsed="false">
      <c r="A161" s="14" t="s">
        <v>377</v>
      </c>
      <c r="B161" s="8" t="str">
        <f aca="false">"An der Pfandstelle "&amp;D161</f>
        <v>An der Pfandstelle 8</v>
      </c>
      <c r="C161" s="8" t="str">
        <f aca="false">E161&amp;", "&amp;F161&amp;", "&amp;G161</f>
        <v>Husmann, Andr., Arbeiter</v>
      </c>
      <c r="D161" s="15" t="n">
        <v>8</v>
      </c>
      <c r="E161" s="8" t="s">
        <v>375</v>
      </c>
      <c r="F161" s="8" t="s">
        <v>376</v>
      </c>
      <c r="G161" s="8" t="s">
        <v>124</v>
      </c>
    </row>
    <row r="162" customFormat="false" ht="14.15" hidden="false" customHeight="true" outlineLevel="0" collapsed="false">
      <c r="A162" s="14" t="s">
        <v>806</v>
      </c>
      <c r="B162" s="8" t="str">
        <f aca="false">"Schevemoorer Landstraße "&amp;D162</f>
        <v>Schevemoorer Landstraße 199</v>
      </c>
      <c r="C162" s="8" t="str">
        <f aca="false">E162&amp;", "&amp;F162&amp;", "&amp;G162</f>
        <v>Hustedt, Herm., Arbeiter</v>
      </c>
      <c r="D162" s="15" t="n">
        <v>199</v>
      </c>
      <c r="E162" s="8" t="s">
        <v>805</v>
      </c>
      <c r="F162" s="8" t="s">
        <v>86</v>
      </c>
      <c r="G162" s="8" t="s">
        <v>124</v>
      </c>
    </row>
    <row r="163" customFormat="false" ht="14.15" hidden="false" customHeight="true" outlineLevel="0" collapsed="false">
      <c r="A163" s="14" t="s">
        <v>458</v>
      </c>
      <c r="B163" s="8" t="str">
        <f aca="false">"Am Hilgeskamp "&amp;D163</f>
        <v>Am Hilgeskamp 29</v>
      </c>
      <c r="C163" s="8" t="str">
        <f aca="false">E163&amp;", "&amp;F163&amp;", "&amp;G163</f>
        <v>Huxoll, Arend, Tischler</v>
      </c>
      <c r="D163" s="15" t="n">
        <v>29</v>
      </c>
      <c r="E163" s="8" t="s">
        <v>456</v>
      </c>
      <c r="F163" s="8" t="s">
        <v>457</v>
      </c>
      <c r="G163" s="8" t="s">
        <v>351</v>
      </c>
    </row>
    <row r="164" customFormat="false" ht="14.15" hidden="false" customHeight="true" outlineLevel="0" collapsed="false">
      <c r="A164" s="14" t="s">
        <v>485</v>
      </c>
      <c r="B164" s="8" t="str">
        <f aca="false">"An der Pfandstelle "&amp;D164</f>
        <v>An der Pfandstelle 48</v>
      </c>
      <c r="C164" s="8" t="str">
        <f aca="false">E164&amp;", "&amp;F164&amp;", "&amp;G164</f>
        <v>Junge, Heinr., Arbeiter</v>
      </c>
      <c r="D164" s="15" t="n">
        <v>48</v>
      </c>
      <c r="E164" s="8" t="s">
        <v>1814</v>
      </c>
      <c r="F164" s="8" t="s">
        <v>108</v>
      </c>
      <c r="G164" s="8" t="s">
        <v>124</v>
      </c>
    </row>
    <row r="165" customFormat="false" ht="14.15" hidden="false" customHeight="true" outlineLevel="0" collapsed="false">
      <c r="A165" s="14" t="s">
        <v>905</v>
      </c>
      <c r="B165" s="8" t="str">
        <f aca="false">"Osterholzer Dorfstraße "&amp;D165</f>
        <v>Osterholzer Dorfstraße 29</v>
      </c>
      <c r="C165" s="8" t="str">
        <f aca="false">E165&amp;", "&amp;F165&amp;", "&amp;G165</f>
        <v>Jürgens, Cord, Landmann</v>
      </c>
      <c r="D165" s="15" t="n">
        <v>29</v>
      </c>
      <c r="E165" s="8" t="s">
        <v>904</v>
      </c>
      <c r="F165" s="8" t="s">
        <v>191</v>
      </c>
      <c r="G165" s="8" t="s">
        <v>80</v>
      </c>
    </row>
    <row r="166" customFormat="false" ht="14.15" hidden="false" customHeight="true" outlineLevel="0" collapsed="false">
      <c r="A166" s="14" t="s">
        <v>1516</v>
      </c>
      <c r="B166" s="8" t="str">
        <f aca="false">"Osterholzer Chaussee "&amp;D166</f>
        <v>Osterholzer Chaussee 72</v>
      </c>
      <c r="C166" s="8" t="str">
        <f aca="false">E166&amp;", "&amp;F166&amp;", "&amp;G166</f>
        <v>Jürgens, Friedr., Sattlermeister</v>
      </c>
      <c r="D166" s="15" t="n">
        <v>72</v>
      </c>
      <c r="E166" s="8" t="s">
        <v>904</v>
      </c>
      <c r="F166" s="8" t="s">
        <v>365</v>
      </c>
      <c r="G166" s="8" t="s">
        <v>1835</v>
      </c>
    </row>
    <row r="167" customFormat="false" ht="14.15" hidden="false" customHeight="true" outlineLevel="0" collapsed="false">
      <c r="A167" s="14" t="s">
        <v>465</v>
      </c>
      <c r="B167" s="8" t="str">
        <f aca="false">"Am Hilgeskamp "&amp;D167</f>
        <v>Am Hilgeskamp 27</v>
      </c>
      <c r="C167" s="8" t="str">
        <f aca="false">E167&amp;", "&amp;F167&amp;", "&amp;G167</f>
        <v>Kämena, Lür, Krämer</v>
      </c>
      <c r="D167" s="15" t="n">
        <v>27</v>
      </c>
      <c r="E167" s="8" t="s">
        <v>463</v>
      </c>
      <c r="F167" s="8" t="s">
        <v>464</v>
      </c>
      <c r="G167" s="8" t="s">
        <v>477</v>
      </c>
    </row>
    <row r="168" customFormat="false" ht="14.15" hidden="false" customHeight="true" outlineLevel="0" collapsed="false">
      <c r="A168" s="14" t="s">
        <v>836</v>
      </c>
      <c r="B168" s="8" t="str">
        <f aca="false">"Öwerweg "&amp;D168</f>
        <v>Öwerweg 72</v>
      </c>
      <c r="C168" s="8" t="str">
        <f aca="false">E168&amp;", "&amp;F168&amp;", "&amp;G168</f>
        <v>Katorsky, Gustav, Maschinist</v>
      </c>
      <c r="D168" s="15" t="n">
        <v>72</v>
      </c>
      <c r="E168" s="8" t="s">
        <v>833</v>
      </c>
      <c r="F168" s="8" t="s">
        <v>834</v>
      </c>
      <c r="G168" s="8" t="s">
        <v>290</v>
      </c>
    </row>
    <row r="169" customFormat="false" ht="14.15" hidden="false" customHeight="true" outlineLevel="0" collapsed="false">
      <c r="A169" s="14" t="s">
        <v>1665</v>
      </c>
      <c r="B169" s="8" t="str">
        <f aca="false">"Schevemoorer Landstraße "&amp;D169</f>
        <v>Schevemoorer Landstraße 62</v>
      </c>
      <c r="C169" s="8" t="str">
        <f aca="false">E169&amp;", "&amp;F169&amp;", "&amp;G169</f>
        <v>Kirbitz, Diedr., Maurermeister</v>
      </c>
      <c r="D169" s="15" t="n">
        <v>62</v>
      </c>
      <c r="E169" s="8" t="s">
        <v>1663</v>
      </c>
      <c r="F169" s="8" t="s">
        <v>123</v>
      </c>
      <c r="G169" s="8" t="s">
        <v>1664</v>
      </c>
    </row>
    <row r="170" customFormat="false" ht="14.15" hidden="false" customHeight="true" outlineLevel="0" collapsed="false">
      <c r="A170" s="14" t="s">
        <v>247</v>
      </c>
      <c r="B170" s="8" t="str">
        <f aca="false">"Ellener Dorfstraße "&amp;D170</f>
        <v>Ellener Dorfstraße 11</v>
      </c>
      <c r="C170" s="8" t="str">
        <f aca="false">E170&amp;", "&amp;F170&amp;", "&amp;G170</f>
        <v>Knack, Joh., Krankenpfleger</v>
      </c>
      <c r="D170" s="15" t="n">
        <v>11</v>
      </c>
      <c r="E170" s="8" t="s">
        <v>284</v>
      </c>
      <c r="F170" s="8" t="s">
        <v>79</v>
      </c>
      <c r="G170" s="8" t="s">
        <v>251</v>
      </c>
      <c r="H170" s="8" t="s">
        <v>246</v>
      </c>
    </row>
    <row r="171" customFormat="false" ht="14.15" hidden="false" customHeight="true" outlineLevel="0" collapsed="false">
      <c r="A171" s="14" t="s">
        <v>591</v>
      </c>
      <c r="B171" s="8" t="str">
        <f aca="false">"An der Pfandstelle "&amp;D171</f>
        <v>An der Pfandstelle 39</v>
      </c>
      <c r="C171" s="8" t="str">
        <f aca="false">E171&amp;", "&amp;F171&amp;", "&amp;G171</f>
        <v>Koch, Hinr., Wwe.</v>
      </c>
      <c r="D171" s="15" t="n">
        <v>39</v>
      </c>
      <c r="E171" s="8" t="s">
        <v>590</v>
      </c>
      <c r="F171" s="8" t="s">
        <v>116</v>
      </c>
      <c r="G171" s="8" t="s">
        <v>94</v>
      </c>
    </row>
    <row r="172" customFormat="false" ht="14.15" hidden="false" customHeight="true" outlineLevel="0" collapsed="false">
      <c r="A172" s="14" t="s">
        <v>1563</v>
      </c>
      <c r="B172" s="8" t="str">
        <f aca="false">"Osterholzer Chaussee "&amp;D172</f>
        <v>Osterholzer Chaussee 5</v>
      </c>
      <c r="C172" s="8" t="str">
        <f aca="false">E172&amp;", "&amp;F172&amp;", "&amp;G172</f>
        <v>Köhring, Albert, Handelsmann</v>
      </c>
      <c r="D172" s="15" t="n">
        <v>5</v>
      </c>
      <c r="E172" s="8" t="s">
        <v>1564</v>
      </c>
      <c r="F172" s="8" t="s">
        <v>288</v>
      </c>
      <c r="G172" s="8" t="s">
        <v>1164</v>
      </c>
    </row>
    <row r="173" customFormat="false" ht="14.15" hidden="false" customHeight="true" outlineLevel="0" collapsed="false">
      <c r="A173" s="14" t="s">
        <v>421</v>
      </c>
      <c r="B173" s="8" t="str">
        <f aca="false">"An der Pfandstelle "&amp;D173</f>
        <v>An der Pfandstelle 38</v>
      </c>
      <c r="C173" s="8" t="str">
        <f aca="false">E173&amp;", "&amp;F173&amp;", "&amp;G173</f>
        <v>Konreder, Joh., Landmann</v>
      </c>
      <c r="D173" s="15" t="n">
        <v>38</v>
      </c>
      <c r="E173" s="8" t="s">
        <v>422</v>
      </c>
      <c r="F173" s="8" t="s">
        <v>79</v>
      </c>
      <c r="G173" s="8" t="s">
        <v>80</v>
      </c>
    </row>
    <row r="174" customFormat="false" ht="14.15" hidden="false" customHeight="true" outlineLevel="0" collapsed="false">
      <c r="A174" s="14" t="s">
        <v>1608</v>
      </c>
      <c r="B174" s="8" t="str">
        <f aca="false">"Schevemoorer Landstraße "&amp;D174</f>
        <v>Schevemoorer Landstraße 101</v>
      </c>
      <c r="C174" s="8" t="str">
        <f aca="false">E174&amp;", "&amp;F174&amp;", "&amp;G174</f>
        <v>Köpernick, Karl, Arbeiter</v>
      </c>
      <c r="D174" s="15" t="n">
        <v>101</v>
      </c>
      <c r="E174" s="8" t="s">
        <v>1869</v>
      </c>
      <c r="F174" s="8" t="s">
        <v>138</v>
      </c>
      <c r="G174" s="8" t="s">
        <v>124</v>
      </c>
    </row>
    <row r="175" customFormat="false" ht="14.15" hidden="false" customHeight="true" outlineLevel="0" collapsed="false">
      <c r="A175" s="14" t="s">
        <v>1546</v>
      </c>
      <c r="B175" s="8" t="str">
        <f aca="false">"Osterholzer Chaussee "&amp;D175</f>
        <v>Osterholzer Chaussee 30</v>
      </c>
      <c r="C175" s="8" t="str">
        <f aca="false">E175&amp;", "&amp;F175&amp;", "&amp;G175</f>
        <v>Körner, Anton, Drahtarbeiter</v>
      </c>
      <c r="D175" s="15" t="n">
        <v>30</v>
      </c>
      <c r="E175" s="8" t="s">
        <v>1545</v>
      </c>
      <c r="F175" s="8" t="s">
        <v>280</v>
      </c>
      <c r="G175" s="8" t="s">
        <v>1833</v>
      </c>
    </row>
    <row r="176" customFormat="false" ht="14.15" hidden="false" customHeight="true" outlineLevel="0" collapsed="false">
      <c r="A176" s="14" t="s">
        <v>1571</v>
      </c>
      <c r="B176" s="8" t="str">
        <f aca="false">"Osterholzer Chaussee "&amp;D176</f>
        <v>Osterholzer Chaussee 3</v>
      </c>
      <c r="C176" s="8" t="str">
        <f aca="false">E176&amp;", "&amp;F176&amp;", "&amp;G176</f>
        <v>Körner, Joseph, Zigarrenmacher</v>
      </c>
      <c r="D176" s="15" t="n">
        <v>3</v>
      </c>
      <c r="E176" s="8" t="s">
        <v>1545</v>
      </c>
      <c r="F176" s="8" t="s">
        <v>1827</v>
      </c>
      <c r="G176" s="8" t="s">
        <v>1570</v>
      </c>
    </row>
    <row r="177" customFormat="false" ht="14.15" hidden="false" customHeight="true" outlineLevel="0" collapsed="false">
      <c r="A177" s="14" t="s">
        <v>1788</v>
      </c>
      <c r="B177" s="8" t="str">
        <f aca="false">"Schevemoorer Landstraße "&amp;D177</f>
        <v>Schevemoorer Landstraße 43</v>
      </c>
      <c r="C177" s="8" t="str">
        <f aca="false">E177&amp;", "&amp;F177&amp;", "&amp;G177</f>
        <v>Kossens, Hinr., Landmann</v>
      </c>
      <c r="D177" s="15" t="n">
        <v>43</v>
      </c>
      <c r="E177" s="8" t="s">
        <v>1860</v>
      </c>
      <c r="F177" s="8" t="s">
        <v>116</v>
      </c>
      <c r="G177" s="8" t="s">
        <v>80</v>
      </c>
    </row>
    <row r="178" customFormat="false" ht="14.15" hidden="false" customHeight="true" outlineLevel="0" collapsed="false">
      <c r="A178" s="14" t="s">
        <v>1788</v>
      </c>
      <c r="B178" s="8" t="str">
        <f aca="false">"Schevemoorer Landstraße "&amp;D178</f>
        <v>Schevemoorer Landstraße 43</v>
      </c>
      <c r="C178" s="8" t="str">
        <f aca="false">E178&amp;", "&amp;F178&amp;", "&amp;G178</f>
        <v>Kossens, Joh., Landmann</v>
      </c>
      <c r="D178" s="15" t="n">
        <v>43</v>
      </c>
      <c r="E178" s="8" t="s">
        <v>1860</v>
      </c>
      <c r="F178" s="8" t="s">
        <v>79</v>
      </c>
      <c r="G178" s="8" t="s">
        <v>80</v>
      </c>
    </row>
    <row r="179" customFormat="false" ht="14.15" hidden="false" customHeight="true" outlineLevel="0" collapsed="false">
      <c r="A179" s="14" t="s">
        <v>247</v>
      </c>
      <c r="B179" s="8" t="str">
        <f aca="false">"Ellener Dorfstraße "&amp;D179</f>
        <v>Ellener Dorfstraße 9</v>
      </c>
      <c r="C179" s="8" t="str">
        <f aca="false">E179&amp;", "&amp;F179&amp;", "&amp;G179</f>
        <v>Köster, Wilh., Pförtner</v>
      </c>
      <c r="D179" s="15" t="n">
        <v>9</v>
      </c>
      <c r="E179" s="8" t="s">
        <v>269</v>
      </c>
      <c r="F179" s="8" t="s">
        <v>254</v>
      </c>
      <c r="G179" s="8" t="s">
        <v>270</v>
      </c>
    </row>
    <row r="180" customFormat="false" ht="14.15" hidden="false" customHeight="true" outlineLevel="0" collapsed="false">
      <c r="A180" s="14" t="s">
        <v>1044</v>
      </c>
      <c r="B180" s="8" t="str">
        <f aca="false">"Osterholzer Chaussee "&amp;D180</f>
        <v>Osterholzer Chaussee 133</v>
      </c>
      <c r="C180" s="8" t="str">
        <f aca="false">E180&amp;", "&amp;F180&amp;", "&amp;G180</f>
        <v>Kothe, Joh., Arbeiter</v>
      </c>
      <c r="D180" s="15" t="n">
        <v>133</v>
      </c>
      <c r="E180" s="8" t="s">
        <v>1043</v>
      </c>
      <c r="F180" s="8" t="s">
        <v>79</v>
      </c>
      <c r="G180" s="8" t="s">
        <v>124</v>
      </c>
    </row>
    <row r="181" customFormat="false" ht="14.15" hidden="false" customHeight="true" outlineLevel="0" collapsed="false">
      <c r="A181" s="14" t="s">
        <v>973</v>
      </c>
      <c r="B181" s="8" t="str">
        <f aca="false">"Osterholzer Chaussee "&amp;D181</f>
        <v>Osterholzer Chaussee 115</v>
      </c>
      <c r="C181" s="8" t="str">
        <f aca="false">E181&amp;", "&amp;F181&amp;", "&amp;G181</f>
        <v>Kräft, Friedr., Arbeiter</v>
      </c>
      <c r="D181" s="15" t="n">
        <v>115</v>
      </c>
      <c r="E181" s="8" t="s">
        <v>980</v>
      </c>
      <c r="F181" s="8" t="s">
        <v>365</v>
      </c>
      <c r="G181" s="8" t="s">
        <v>124</v>
      </c>
    </row>
    <row r="182" customFormat="false" ht="14.15" hidden="false" customHeight="true" outlineLevel="0" collapsed="false">
      <c r="A182" s="14" t="s">
        <v>621</v>
      </c>
      <c r="B182" s="8" t="str">
        <f aca="false">"Ellenerbrokstraße "&amp;D182</f>
        <v>Ellenerbrokstraße 14</v>
      </c>
      <c r="C182" s="8" t="str">
        <f aca="false">E182&amp;", "&amp;F182&amp;", "&amp;G182</f>
        <v>Kriegshammer, Georg, Korbmacher</v>
      </c>
      <c r="D182" s="15" t="n">
        <v>14</v>
      </c>
      <c r="E182" s="8" t="s">
        <v>619</v>
      </c>
      <c r="F182" s="8" t="s">
        <v>218</v>
      </c>
      <c r="G182" s="8" t="s">
        <v>620</v>
      </c>
    </row>
    <row r="183" customFormat="false" ht="14.15" hidden="false" customHeight="true" outlineLevel="0" collapsed="false">
      <c r="A183" s="14" t="s">
        <v>1100</v>
      </c>
      <c r="B183" s="8" t="str">
        <f aca="false">"Osterholzer Dorfstraße "&amp;D183</f>
        <v>Osterholzer Dorfstraße 95</v>
      </c>
      <c r="C183" s="8" t="str">
        <f aca="false">E183&amp;", "&amp;F183&amp;", "&amp;G183</f>
        <v>Kropp, Christ., Landmann</v>
      </c>
      <c r="D183" s="15" t="n">
        <v>95</v>
      </c>
      <c r="E183" s="8" t="s">
        <v>356</v>
      </c>
      <c r="F183" s="8" t="s">
        <v>350</v>
      </c>
      <c r="G183" s="8" t="s">
        <v>80</v>
      </c>
    </row>
    <row r="184" customFormat="false" ht="14.15" hidden="false" customHeight="true" outlineLevel="0" collapsed="false">
      <c r="A184" s="14" t="s">
        <v>358</v>
      </c>
      <c r="B184" s="8" t="str">
        <f aca="false">"An der Pfandstelle "&amp;D184</f>
        <v>An der Pfandstelle 6</v>
      </c>
      <c r="C184" s="8" t="str">
        <f aca="false">E184&amp;", "&amp;F184&amp;", "&amp;G184</f>
        <v>Kropp, Dan., Landmann</v>
      </c>
      <c r="D184" s="15" t="n">
        <v>6</v>
      </c>
      <c r="E184" s="8" t="s">
        <v>356</v>
      </c>
      <c r="F184" s="8" t="s">
        <v>1812</v>
      </c>
      <c r="G184" s="8" t="s">
        <v>80</v>
      </c>
    </row>
    <row r="185" customFormat="false" ht="14.15" hidden="false" customHeight="true" outlineLevel="0" collapsed="false">
      <c r="A185" s="14" t="s">
        <v>967</v>
      </c>
      <c r="B185" s="8" t="str">
        <f aca="false">"Osterholzer Dorfstraße "&amp;D185</f>
        <v>Osterholzer Dorfstraße 51</v>
      </c>
      <c r="C185" s="8" t="str">
        <f aca="false">E185&amp;", "&amp;F185&amp;", "&amp;G185</f>
        <v>Kropp, Hinr., Landmann</v>
      </c>
      <c r="D185" s="15" t="n">
        <v>51</v>
      </c>
      <c r="E185" s="8" t="s">
        <v>356</v>
      </c>
      <c r="F185" s="8" t="s">
        <v>116</v>
      </c>
      <c r="G185" s="8" t="s">
        <v>80</v>
      </c>
    </row>
    <row r="186" customFormat="false" ht="14.15" hidden="false" customHeight="true" outlineLevel="0" collapsed="false">
      <c r="A186" s="14" t="s">
        <v>1189</v>
      </c>
      <c r="B186" s="8" t="str">
        <f aca="false">"Am Achterkamp "&amp;D186</f>
        <v>Am Achterkamp 2</v>
      </c>
      <c r="C186" s="8" t="str">
        <f aca="false">E186&amp;", "&amp;F186&amp;", "&amp;G186</f>
        <v>Krowas, Reinh., Obergärtner</v>
      </c>
      <c r="D186" s="15" t="n">
        <v>2</v>
      </c>
      <c r="E186" s="8" t="s">
        <v>1186</v>
      </c>
      <c r="F186" s="8" t="s">
        <v>1187</v>
      </c>
      <c r="G186" s="8" t="s">
        <v>1188</v>
      </c>
    </row>
    <row r="187" customFormat="false" ht="14.15" hidden="false" customHeight="true" outlineLevel="0" collapsed="false">
      <c r="A187" s="14" t="s">
        <v>1253</v>
      </c>
      <c r="B187" s="8" t="str">
        <f aca="false">"Auf der Schevemoorer Heide "&amp;D187</f>
        <v>Auf der Schevemoorer Heide 22</v>
      </c>
      <c r="C187" s="8" t="str">
        <f aca="false">E187&amp;", "&amp;F187&amp;", "&amp;G187</f>
        <v>Kruse, Engelbert, Landmann</v>
      </c>
      <c r="D187" s="15" t="n">
        <v>22</v>
      </c>
      <c r="E187" s="8" t="s">
        <v>657</v>
      </c>
      <c r="F187" s="8" t="s">
        <v>740</v>
      </c>
      <c r="G187" s="8" t="s">
        <v>80</v>
      </c>
    </row>
    <row r="188" customFormat="false" ht="14.15" hidden="false" customHeight="true" outlineLevel="0" collapsed="false">
      <c r="A188" s="14" t="s">
        <v>1253</v>
      </c>
      <c r="B188" s="8" t="str">
        <f aca="false">"Auf der Schevemoorer Heide "&amp;D188</f>
        <v>Auf der Schevemoorer Heide 23</v>
      </c>
      <c r="C188" s="8" t="str">
        <f aca="false">E188&amp;", "&amp;F188&amp;", "&amp;G188</f>
        <v>Kruse, Engelbert, Landmann</v>
      </c>
      <c r="D188" s="15" t="n">
        <v>23</v>
      </c>
      <c r="E188" s="8" t="s">
        <v>657</v>
      </c>
      <c r="F188" s="8" t="s">
        <v>740</v>
      </c>
      <c r="G188" s="8" t="s">
        <v>80</v>
      </c>
    </row>
    <row r="189" customFormat="false" ht="14.15" hidden="false" customHeight="true" outlineLevel="0" collapsed="false">
      <c r="A189" s="14" t="s">
        <v>1199</v>
      </c>
      <c r="B189" s="8" t="str">
        <f aca="false">"Teneverstraße "&amp;D189</f>
        <v>Teneverstraße 1</v>
      </c>
      <c r="C189" s="8" t="str">
        <f aca="false">E189&amp;", "&amp;F189&amp;", "&amp;G189</f>
        <v>Kruse, Herm., Landmann</v>
      </c>
      <c r="D189" s="15" t="n">
        <v>1</v>
      </c>
      <c r="E189" s="8" t="s">
        <v>657</v>
      </c>
      <c r="F189" s="8" t="s">
        <v>86</v>
      </c>
      <c r="G189" s="8" t="s">
        <v>80</v>
      </c>
    </row>
    <row r="190" customFormat="false" ht="14.15" hidden="false" customHeight="true" outlineLevel="0" collapsed="false">
      <c r="A190" s="14" t="s">
        <v>1783</v>
      </c>
      <c r="B190" s="8" t="str">
        <f aca="false">"Schevemoorer Landstraße "&amp;D190</f>
        <v>Schevemoorer Landstraße 47</v>
      </c>
      <c r="C190" s="8" t="str">
        <f aca="false">E190&amp;", "&amp;F190&amp;", "&amp;G190</f>
        <v>Kruse, Joh., Landmann</v>
      </c>
      <c r="D190" s="15" t="n">
        <v>47</v>
      </c>
      <c r="E190" s="8" t="s">
        <v>657</v>
      </c>
      <c r="F190" s="8" t="s">
        <v>79</v>
      </c>
      <c r="G190" s="8" t="s">
        <v>80</v>
      </c>
    </row>
    <row r="191" customFormat="false" ht="14.15" hidden="false" customHeight="true" outlineLevel="0" collapsed="false">
      <c r="A191" s="14" t="s">
        <v>659</v>
      </c>
      <c r="B191" s="8" t="str">
        <f aca="false">"Ellenerbrokstraße "&amp;D191</f>
        <v>Ellenerbrokstraße 42</v>
      </c>
      <c r="C191" s="8" t="str">
        <f aca="false">E191&amp;", "&amp;F191&amp;", "&amp;G191</f>
        <v>Kruse, Rudolf, Landmann</v>
      </c>
      <c r="D191" s="15" t="n">
        <v>42</v>
      </c>
      <c r="E191" s="8" t="s">
        <v>657</v>
      </c>
      <c r="F191" s="8" t="s">
        <v>658</v>
      </c>
      <c r="G191" s="8" t="s">
        <v>80</v>
      </c>
    </row>
    <row r="192" customFormat="false" ht="14.15" hidden="false" customHeight="true" outlineLevel="0" collapsed="false">
      <c r="A192" s="14" t="s">
        <v>1425</v>
      </c>
      <c r="B192" s="8" t="str">
        <f aca="false">"Osterholzer Chaussee "&amp;D192</f>
        <v>Osterholzer Chaussee 136</v>
      </c>
      <c r="C192" s="8" t="str">
        <f aca="false">E192&amp;", "&amp;F192&amp;", "&amp;G192&amp;" u. "&amp;H192</f>
        <v>Lachmund, Joh., Wirt u. Krämer</v>
      </c>
      <c r="D192" s="15" t="n">
        <v>136</v>
      </c>
      <c r="E192" s="8" t="s">
        <v>1026</v>
      </c>
      <c r="F192" s="8" t="s">
        <v>79</v>
      </c>
      <c r="G192" s="8" t="s">
        <v>484</v>
      </c>
      <c r="H192" s="8" t="s">
        <v>477</v>
      </c>
    </row>
    <row r="193" customFormat="false" ht="14.15" hidden="false" customHeight="true" outlineLevel="0" collapsed="false">
      <c r="A193" s="14" t="s">
        <v>1027</v>
      </c>
      <c r="B193" s="8" t="str">
        <f aca="false">"Osterholzer Dorfstraße "&amp;D193</f>
        <v>Osterholzer Dorfstraße 73</v>
      </c>
      <c r="C193" s="8" t="str">
        <f aca="false">E193&amp;", "&amp;F193&amp;", "&amp;G193</f>
        <v>Lachmund, Wilh., Landmann</v>
      </c>
      <c r="D193" s="15" t="n">
        <v>73</v>
      </c>
      <c r="E193" s="8" t="s">
        <v>1026</v>
      </c>
      <c r="F193" s="8" t="s">
        <v>254</v>
      </c>
      <c r="G193" s="8" t="s">
        <v>80</v>
      </c>
    </row>
    <row r="194" customFormat="false" ht="14.15" hidden="false" customHeight="true" outlineLevel="0" collapsed="false">
      <c r="A194" s="14" t="s">
        <v>152</v>
      </c>
      <c r="B194" s="8" t="str">
        <f aca="false">"An der Kämenade "&amp;D194</f>
        <v>An der Kämenade 36</v>
      </c>
      <c r="C194" s="8" t="str">
        <f aca="false">E194&amp;", "&amp;F194&amp;", "&amp;G194</f>
        <v>Lameter, Christ., Arbeiter</v>
      </c>
      <c r="D194" s="15" t="n">
        <v>36</v>
      </c>
      <c r="E194" s="8" t="s">
        <v>530</v>
      </c>
      <c r="F194" s="8" t="s">
        <v>350</v>
      </c>
      <c r="G194" s="8" t="s">
        <v>124</v>
      </c>
    </row>
    <row r="195" customFormat="false" ht="14.15" hidden="false" customHeight="true" outlineLevel="0" collapsed="false">
      <c r="A195" s="14" t="s">
        <v>1414</v>
      </c>
      <c r="B195" s="8" t="str">
        <f aca="false">"Osterholzer Chaussee "&amp;D195</f>
        <v>Osterholzer Chaussee 140</v>
      </c>
      <c r="C195" s="8" t="str">
        <f aca="false">E195&amp;", "&amp;F195&amp;", "&amp;G195</f>
        <v>Lameter, Diedr., Wwe.</v>
      </c>
      <c r="D195" s="15" t="n">
        <v>140</v>
      </c>
      <c r="E195" s="8" t="s">
        <v>530</v>
      </c>
      <c r="F195" s="8" t="s">
        <v>123</v>
      </c>
      <c r="G195" s="8" t="s">
        <v>94</v>
      </c>
    </row>
    <row r="196" customFormat="false" ht="14.15" hidden="false" customHeight="true" outlineLevel="0" collapsed="false">
      <c r="A196" s="14" t="s">
        <v>532</v>
      </c>
      <c r="B196" s="8" t="str">
        <f aca="false">"Osterholzer Landstraße "&amp;D196</f>
        <v>Osterholzer Landstraße 105</v>
      </c>
      <c r="C196" s="8" t="str">
        <f aca="false">E196&amp;", "&amp;F196&amp;", "&amp;G196</f>
        <v>Lameter, Jakob, Maurer</v>
      </c>
      <c r="D196" s="15" t="n">
        <v>105</v>
      </c>
      <c r="E196" s="8" t="s">
        <v>530</v>
      </c>
      <c r="F196" s="8" t="s">
        <v>531</v>
      </c>
      <c r="G196" s="8" t="s">
        <v>109</v>
      </c>
    </row>
    <row r="197" customFormat="false" ht="14.15" hidden="false" customHeight="true" outlineLevel="0" collapsed="false">
      <c r="A197" s="14" t="s">
        <v>872</v>
      </c>
      <c r="B197" s="8" t="str">
        <f aca="false">"Osterholzer Dorfstraße "&amp;D197</f>
        <v>Osterholzer Dorfstraße 3</v>
      </c>
      <c r="C197" s="8" t="str">
        <f aca="false">E197&amp;", "&amp;F197&amp;", "&amp;G197</f>
        <v>Lampe, Eberh., Wwe.</v>
      </c>
      <c r="D197" s="15" t="n">
        <v>3</v>
      </c>
      <c r="E197" s="8" t="s">
        <v>870</v>
      </c>
      <c r="F197" s="8" t="s">
        <v>871</v>
      </c>
      <c r="G197" s="8" t="s">
        <v>94</v>
      </c>
    </row>
    <row r="198" customFormat="false" ht="14.15" hidden="false" customHeight="true" outlineLevel="0" collapsed="false">
      <c r="A198" s="14" t="s">
        <v>872</v>
      </c>
      <c r="B198" s="8" t="str">
        <f aca="false">"Osterholzer Dorfstraße "&amp;D198</f>
        <v>Osterholzer Dorfstraße 3</v>
      </c>
      <c r="C198" s="8" t="str">
        <f aca="false">E198&amp;", "&amp;F198&amp;", "&amp;G198</f>
        <v>Lampe, Joh., Landmann</v>
      </c>
      <c r="D198" s="15" t="n">
        <v>3</v>
      </c>
      <c r="E198" s="8" t="s">
        <v>870</v>
      </c>
      <c r="F198" s="8" t="s">
        <v>79</v>
      </c>
      <c r="G198" s="8" t="s">
        <v>80</v>
      </c>
    </row>
    <row r="199" customFormat="false" ht="14.15" hidden="false" customHeight="true" outlineLevel="0" collapsed="false">
      <c r="A199" s="14" t="s">
        <v>1077</v>
      </c>
      <c r="B199" s="8" t="str">
        <f aca="false">"Osterholzer Chaussee "&amp;D199</f>
        <v>Osterholzer Chaussee 147</v>
      </c>
      <c r="C199" s="8" t="str">
        <f aca="false">E199&amp;", "&amp;F199&amp;", "&amp;G199</f>
        <v>Landwehr, Heinr., Wwe.</v>
      </c>
      <c r="D199" s="15" t="n">
        <v>147</v>
      </c>
      <c r="E199" s="8" t="s">
        <v>1076</v>
      </c>
      <c r="F199" s="8" t="s">
        <v>108</v>
      </c>
      <c r="G199" s="8" t="s">
        <v>94</v>
      </c>
    </row>
    <row r="200" customFormat="false" ht="14.15" hidden="false" customHeight="true" outlineLevel="0" collapsed="false">
      <c r="A200" s="14" t="s">
        <v>973</v>
      </c>
      <c r="B200" s="8" t="str">
        <f aca="false">"Osterholzer Chaussee "&amp;D200</f>
        <v>Osterholzer Chaussee 115</v>
      </c>
      <c r="C200" s="8" t="str">
        <f aca="false">E200&amp;", "&amp;F200&amp;", "&amp;G200</f>
        <v>Lange, Heinr. Ehl., Landmann</v>
      </c>
      <c r="D200" s="15" t="n">
        <v>115</v>
      </c>
      <c r="E200" s="8" t="s">
        <v>971</v>
      </c>
      <c r="F200" s="8" t="s">
        <v>972</v>
      </c>
      <c r="G200" s="8" t="s">
        <v>80</v>
      </c>
    </row>
    <row r="201" customFormat="false" ht="14.15" hidden="false" customHeight="true" outlineLevel="0" collapsed="false">
      <c r="A201" s="14" t="s">
        <v>1405</v>
      </c>
      <c r="B201" s="8" t="str">
        <f aca="false">"Osterholzer Chaussee "&amp;D201</f>
        <v>Osterholzer Chaussee 148</v>
      </c>
      <c r="C201" s="8" t="str">
        <f aca="false">E201&amp;", "&amp;F201&amp;", "&amp;G201</f>
        <v>Lange, Herm., Wwe.</v>
      </c>
      <c r="D201" s="15" t="n">
        <v>148</v>
      </c>
      <c r="E201" s="8" t="s">
        <v>971</v>
      </c>
      <c r="F201" s="8" t="s">
        <v>86</v>
      </c>
      <c r="G201" s="8" t="s">
        <v>94</v>
      </c>
    </row>
    <row r="202" customFormat="false" ht="14.15" hidden="false" customHeight="true" outlineLevel="0" collapsed="false">
      <c r="A202" s="14" t="s">
        <v>525</v>
      </c>
      <c r="B202" s="8" t="str">
        <f aca="false">"Osterholzer Landstraße "&amp;D202</f>
        <v>Osterholzer Landstraße 109</v>
      </c>
      <c r="C202" s="8" t="str">
        <f aca="false">E202&amp;", "&amp;F202&amp;", "&amp;G202</f>
        <v>Lebrecht, H. A., Malermeister</v>
      </c>
      <c r="D202" s="15" t="n">
        <v>109</v>
      </c>
      <c r="E202" s="8" t="s">
        <v>522</v>
      </c>
      <c r="F202" s="8" t="s">
        <v>523</v>
      </c>
      <c r="G202" s="8" t="s">
        <v>524</v>
      </c>
    </row>
    <row r="203" customFormat="false" ht="14.15" hidden="false" customHeight="true" outlineLevel="0" collapsed="false">
      <c r="A203" s="14" t="s">
        <v>247</v>
      </c>
      <c r="B203" s="8" t="str">
        <f aca="false">"Ellener Dorfstraße "&amp;D203</f>
        <v>Ellener Dorfstraße 9</v>
      </c>
      <c r="C203" s="8" t="str">
        <f aca="false">E203&amp;", "&amp;F203&amp;", "&amp;G203</f>
        <v>Lehmann, Leopold, Verwalter</v>
      </c>
      <c r="D203" s="15" t="n">
        <v>9</v>
      </c>
      <c r="E203" s="8" t="s">
        <v>271</v>
      </c>
      <c r="F203" s="8" t="s">
        <v>272</v>
      </c>
      <c r="G203" s="8" t="s">
        <v>273</v>
      </c>
    </row>
    <row r="204" customFormat="false" ht="14.15" hidden="false" customHeight="true" outlineLevel="0" collapsed="false">
      <c r="A204" s="14" t="s">
        <v>247</v>
      </c>
      <c r="B204" s="8" t="str">
        <f aca="false">"Ellener Dorfstraße "&amp;D204</f>
        <v>Ellener Dorfstraße 11</v>
      </c>
      <c r="C204" s="8" t="str">
        <f aca="false">E204&amp;", "&amp;F204&amp;", "&amp;G204</f>
        <v>Lemmermann, Joh., Buchhalter</v>
      </c>
      <c r="D204" s="15" t="n">
        <v>11</v>
      </c>
      <c r="E204" s="8" t="s">
        <v>285</v>
      </c>
      <c r="F204" s="8" t="s">
        <v>79</v>
      </c>
      <c r="G204" s="8" t="s">
        <v>286</v>
      </c>
      <c r="H204" s="8" t="s">
        <v>246</v>
      </c>
    </row>
    <row r="205" customFormat="false" ht="14.15" hidden="false" customHeight="true" outlineLevel="0" collapsed="false">
      <c r="A205" s="14" t="s">
        <v>610</v>
      </c>
      <c r="B205" s="8" t="str">
        <f aca="false">"Ellenerbrokstraße "&amp;D205</f>
        <v>Ellenerbrokstraße 1</v>
      </c>
      <c r="C205" s="8" t="str">
        <f aca="false">E205&amp;", "&amp;F205&amp;", "&amp;G205</f>
        <v>Lindemann, Joh., Arbeiter</v>
      </c>
      <c r="D205" s="15" t="n">
        <v>1</v>
      </c>
      <c r="E205" s="8" t="s">
        <v>381</v>
      </c>
      <c r="F205" s="8" t="s">
        <v>79</v>
      </c>
      <c r="G205" s="8" t="s">
        <v>124</v>
      </c>
    </row>
    <row r="206" customFormat="false" ht="14.15" hidden="false" customHeight="true" outlineLevel="0" collapsed="false">
      <c r="A206" s="14" t="s">
        <v>626</v>
      </c>
      <c r="B206" s="8" t="str">
        <f aca="false">"Ellenerbrokstraße "&amp;D206</f>
        <v>Ellenerbrokstraße 24</v>
      </c>
      <c r="C206" s="8" t="str">
        <f aca="false">E206&amp;", "&amp;F206&amp;", "&amp;G206</f>
        <v>Lindemann, Louis, Arbeiter</v>
      </c>
      <c r="D206" s="15" t="n">
        <v>24</v>
      </c>
      <c r="E206" s="8" t="s">
        <v>381</v>
      </c>
      <c r="F206" s="8" t="s">
        <v>1825</v>
      </c>
      <c r="G206" s="8" t="s">
        <v>124</v>
      </c>
    </row>
    <row r="207" customFormat="false" ht="14.15" hidden="false" customHeight="true" outlineLevel="0" collapsed="false">
      <c r="A207" s="14" t="s">
        <v>383</v>
      </c>
      <c r="B207" s="8" t="str">
        <f aca="false">"An der Pfandstelle "&amp;D207</f>
        <v>An der Pfandstelle 14</v>
      </c>
      <c r="C207" s="8" t="str">
        <f aca="false">E207&amp;", "&amp;F207&amp;", "&amp;G207</f>
        <v>Lindemann, Lütje, Arbeiter</v>
      </c>
      <c r="D207" s="15" t="n">
        <v>14</v>
      </c>
      <c r="E207" s="8" t="s">
        <v>381</v>
      </c>
      <c r="F207" s="8" t="s">
        <v>382</v>
      </c>
      <c r="G207" s="8" t="s">
        <v>124</v>
      </c>
    </row>
    <row r="208" customFormat="false" ht="14.15" hidden="false" customHeight="true" outlineLevel="0" collapsed="false">
      <c r="A208" s="14" t="s">
        <v>1346</v>
      </c>
      <c r="B208" s="8" t="str">
        <f aca="false">"Auf der Schevemoorer Heide "&amp;D208</f>
        <v>Auf der Schevemoorer Heide 5</v>
      </c>
      <c r="C208" s="8" t="str">
        <f aca="false">E208&amp;", "&amp;F208&amp;", "&amp;G208</f>
        <v>Lindemann, Wilh., Arbeiter</v>
      </c>
      <c r="D208" s="15" t="n">
        <v>5</v>
      </c>
      <c r="E208" s="8" t="s">
        <v>381</v>
      </c>
      <c r="F208" s="8" t="s">
        <v>254</v>
      </c>
      <c r="G208" s="8" t="s">
        <v>124</v>
      </c>
    </row>
    <row r="209" customFormat="false" ht="14.15" hidden="false" customHeight="true" outlineLevel="0" collapsed="false">
      <c r="A209" s="14" t="s">
        <v>1439</v>
      </c>
      <c r="B209" s="8" t="str">
        <f aca="false">"Osterholzer Chaussee "&amp;D209</f>
        <v>Osterholzer Chaussee 126</v>
      </c>
      <c r="C209" s="8" t="str">
        <f aca="false">E209&amp;", "&amp;F209&amp;", "&amp;G209</f>
        <v>Lüdeke, Joh., Sattler</v>
      </c>
      <c r="D209" s="15" t="n">
        <v>126</v>
      </c>
      <c r="E209" s="8" t="s">
        <v>1437</v>
      </c>
      <c r="F209" s="8" t="s">
        <v>79</v>
      </c>
      <c r="G209" s="8" t="s">
        <v>1438</v>
      </c>
    </row>
    <row r="210" customFormat="false" ht="14.15" hidden="false" customHeight="true" outlineLevel="0" collapsed="false">
      <c r="A210" s="14" t="s">
        <v>1659</v>
      </c>
      <c r="B210" s="8" t="str">
        <f aca="false">"Schevemoorer Landstraße "&amp;D210</f>
        <v>Schevemoorer Landstraße 76</v>
      </c>
      <c r="C210" s="8" t="str">
        <f aca="false">E210&amp;", "&amp;F210&amp;", "&amp;G210</f>
        <v>Lürßen, Herm., jun., Landmann</v>
      </c>
      <c r="D210" s="15" t="n">
        <v>76</v>
      </c>
      <c r="E210" s="8" t="s">
        <v>1658</v>
      </c>
      <c r="F210" s="8" t="s">
        <v>427</v>
      </c>
      <c r="G210" s="8" t="s">
        <v>80</v>
      </c>
    </row>
    <row r="211" customFormat="false" ht="14.15" hidden="false" customHeight="true" outlineLevel="0" collapsed="false">
      <c r="A211" s="14" t="s">
        <v>1659</v>
      </c>
      <c r="B211" s="8" t="str">
        <f aca="false">"Schevemoorer Landstraße "&amp;D211</f>
        <v>Schevemoorer Landstraße 76</v>
      </c>
      <c r="C211" s="8" t="str">
        <f aca="false">E211&amp;", "&amp;F211&amp;", "&amp;G211</f>
        <v>Lürßen, Herm., sen., Landmann</v>
      </c>
      <c r="D211" s="15" t="n">
        <v>76</v>
      </c>
      <c r="E211" s="8" t="s">
        <v>1658</v>
      </c>
      <c r="F211" s="8" t="s">
        <v>415</v>
      </c>
      <c r="G211" s="8" t="s">
        <v>80</v>
      </c>
    </row>
    <row r="212" customFormat="false" ht="14.15" hidden="false" customHeight="true" outlineLevel="0" collapsed="false">
      <c r="B212" s="14" t="s">
        <v>1811</v>
      </c>
      <c r="C212" s="8" t="str">
        <f aca="false">E212&amp;", "&amp;F212&amp;", "&amp;G212</f>
        <v>Lüssen, Lür, Landmann</v>
      </c>
      <c r="D212" s="15" t="n">
        <v>44</v>
      </c>
      <c r="E212" s="8" t="s">
        <v>909</v>
      </c>
      <c r="F212" s="8" t="s">
        <v>464</v>
      </c>
      <c r="G212" s="8" t="s">
        <v>80</v>
      </c>
    </row>
    <row r="213" customFormat="false" ht="14.15" hidden="false" customHeight="true" outlineLevel="0" collapsed="false">
      <c r="A213" s="14" t="s">
        <v>330</v>
      </c>
      <c r="B213" s="8" t="str">
        <f aca="false">"Ellener Dorfstraße "&amp;D213</f>
        <v>Ellener Dorfstraße 25</v>
      </c>
      <c r="C213" s="8" t="str">
        <f aca="false">E213&amp;", "&amp;F213&amp;", "&amp;G213</f>
        <v>Martens, Joh., Arbeiter</v>
      </c>
      <c r="D213" s="15" t="n">
        <v>25</v>
      </c>
      <c r="E213" s="8" t="s">
        <v>331</v>
      </c>
      <c r="F213" s="8" t="s">
        <v>79</v>
      </c>
      <c r="G213" s="8" t="s">
        <v>124</v>
      </c>
    </row>
    <row r="214" customFormat="false" ht="14.15" hidden="false" customHeight="true" outlineLevel="0" collapsed="false">
      <c r="A214" s="14" t="s">
        <v>434</v>
      </c>
      <c r="B214" s="8" t="str">
        <f aca="false">"Am Hilgeskamp "&amp;D214</f>
        <v>Am Hilgeskamp 39</v>
      </c>
      <c r="C214" s="8" t="str">
        <f aca="false">E214&amp;", "&amp;F214&amp;", "&amp;G214</f>
        <v>Meier, Alb., Arbeiter</v>
      </c>
      <c r="D214" s="15" t="n">
        <v>39</v>
      </c>
      <c r="E214" s="8" t="s">
        <v>207</v>
      </c>
      <c r="F214" s="8" t="s">
        <v>433</v>
      </c>
      <c r="G214" s="8" t="s">
        <v>124</v>
      </c>
    </row>
    <row r="215" customFormat="false" ht="14.15" hidden="false" customHeight="true" outlineLevel="0" collapsed="false">
      <c r="A215" s="14" t="s">
        <v>695</v>
      </c>
      <c r="B215" s="8" t="str">
        <f aca="false">"Ellenerbrokstraße "&amp;D215</f>
        <v>Ellenerbrokstraße 41</v>
      </c>
      <c r="C215" s="8" t="str">
        <f aca="false">E215&amp;", "&amp;F215&amp;", "&amp;G215</f>
        <v>Meier, Alb., Arbeiter</v>
      </c>
      <c r="D215" s="15" t="n">
        <v>41</v>
      </c>
      <c r="E215" s="8" t="s">
        <v>207</v>
      </c>
      <c r="F215" s="8" t="s">
        <v>433</v>
      </c>
      <c r="G215" s="8" t="s">
        <v>124</v>
      </c>
    </row>
    <row r="216" customFormat="false" ht="14.15" hidden="false" customHeight="true" outlineLevel="0" collapsed="false">
      <c r="A216" s="14" t="s">
        <v>745</v>
      </c>
      <c r="B216" s="8" t="str">
        <f aca="false">"Am hohen Felde "&amp;D216</f>
        <v>Am hohen Felde 2</v>
      </c>
      <c r="C216" s="8" t="str">
        <f aca="false">E216&amp;", "&amp;F216&amp;", "&amp;G216</f>
        <v>Meier, Alb., Landmann</v>
      </c>
      <c r="D216" s="15" t="n">
        <v>2</v>
      </c>
      <c r="E216" s="8" t="s">
        <v>207</v>
      </c>
      <c r="F216" s="8" t="s">
        <v>433</v>
      </c>
      <c r="G216" s="8" t="s">
        <v>80</v>
      </c>
    </row>
    <row r="217" customFormat="false" ht="14.15" hidden="false" customHeight="true" outlineLevel="0" collapsed="false">
      <c r="A217" s="14" t="s">
        <v>1139</v>
      </c>
      <c r="B217" s="8" t="str">
        <f aca="false">"Am Achterkamp "&amp;D217</f>
        <v>Am Achterkamp 18</v>
      </c>
      <c r="C217" s="8" t="str">
        <f aca="false">E217&amp;", "&amp;F217&amp;", "&amp;G217</f>
        <v>Meier, Bernh., Schlachter</v>
      </c>
      <c r="D217" s="15" t="n">
        <v>18</v>
      </c>
      <c r="E217" s="8" t="s">
        <v>207</v>
      </c>
      <c r="F217" s="8" t="s">
        <v>1807</v>
      </c>
      <c r="G217" s="8" t="s">
        <v>947</v>
      </c>
    </row>
    <row r="218" customFormat="false" ht="14.15" hidden="false" customHeight="true" outlineLevel="0" collapsed="false">
      <c r="A218" s="14" t="s">
        <v>352</v>
      </c>
      <c r="B218" s="8" t="str">
        <f aca="false">"Ellener Dorfstraße "&amp;D218</f>
        <v>Ellener Dorfstraße 40</v>
      </c>
      <c r="C218" s="8" t="str">
        <f aca="false">E218&amp;", "&amp;F218&amp;", "&amp;G218</f>
        <v>Meier, Christ., Tischler</v>
      </c>
      <c r="D218" s="15" t="n">
        <v>40</v>
      </c>
      <c r="E218" s="8" t="s">
        <v>207</v>
      </c>
      <c r="F218" s="8" t="s">
        <v>350</v>
      </c>
      <c r="G218" s="8" t="s">
        <v>351</v>
      </c>
    </row>
    <row r="219" customFormat="false" ht="14.15" hidden="false" customHeight="true" outlineLevel="0" collapsed="false">
      <c r="A219" s="14" t="s">
        <v>635</v>
      </c>
      <c r="B219" s="8" t="str">
        <f aca="false">"Ellenerbrokstraße "&amp;D219</f>
        <v>Ellenerbrokstraße 20</v>
      </c>
      <c r="C219" s="8" t="str">
        <f aca="false">E219&amp;", "&amp;F219&amp;", "&amp;G219</f>
        <v>Meier, Christ., Wwe.</v>
      </c>
      <c r="D219" s="15" t="n">
        <v>20</v>
      </c>
      <c r="E219" s="8" t="s">
        <v>207</v>
      </c>
      <c r="F219" s="8" t="s">
        <v>350</v>
      </c>
      <c r="G219" s="8" t="s">
        <v>94</v>
      </c>
    </row>
    <row r="220" customFormat="false" ht="14.15" hidden="false" customHeight="true" outlineLevel="0" collapsed="false">
      <c r="A220" s="14" t="s">
        <v>1106</v>
      </c>
      <c r="B220" s="8" t="str">
        <f aca="false">"Osterholzer Dorfstraße "&amp;D220</f>
        <v>Osterholzer Dorfstraße 96</v>
      </c>
      <c r="C220" s="8" t="str">
        <f aca="false">E220&amp;", "&amp;F220&amp;", "&amp;G220</f>
        <v>Meier, Friedr., Wwe.</v>
      </c>
      <c r="D220" s="15" t="n">
        <v>96</v>
      </c>
      <c r="E220" s="8" t="s">
        <v>207</v>
      </c>
      <c r="F220" s="8" t="s">
        <v>365</v>
      </c>
      <c r="G220" s="8" t="s">
        <v>94</v>
      </c>
    </row>
    <row r="221" customFormat="false" ht="14.15" hidden="false" customHeight="true" outlineLevel="0" collapsed="false">
      <c r="A221" s="14" t="s">
        <v>963</v>
      </c>
      <c r="B221" s="8" t="str">
        <f aca="false">"Osterholzer Chaussee "&amp;D221</f>
        <v>Osterholzer Chaussee 91</v>
      </c>
      <c r="C221" s="8" t="str">
        <f aca="false">E221&amp;", "&amp;F221&amp;", "&amp;G221</f>
        <v>Meier, Georg, Arbeiter</v>
      </c>
      <c r="D221" s="15" t="n">
        <v>91</v>
      </c>
      <c r="E221" s="8" t="s">
        <v>207</v>
      </c>
      <c r="F221" s="8" t="s">
        <v>218</v>
      </c>
      <c r="G221" s="8" t="s">
        <v>124</v>
      </c>
    </row>
    <row r="222" customFormat="false" ht="14.15" hidden="false" customHeight="true" outlineLevel="0" collapsed="false">
      <c r="A222" s="14" t="s">
        <v>1068</v>
      </c>
      <c r="B222" s="8" t="str">
        <f aca="false">"Osterholzer Chaussee "&amp;D222</f>
        <v>Osterholzer Chaussee 129</v>
      </c>
      <c r="C222" s="8" t="str">
        <f aca="false">E222&amp;", "&amp;F222&amp;", "&amp;G222</f>
        <v>Meier, Georg, Schlachter</v>
      </c>
      <c r="D222" s="15" t="n">
        <v>129</v>
      </c>
      <c r="E222" s="8" t="s">
        <v>207</v>
      </c>
      <c r="F222" s="8" t="s">
        <v>218</v>
      </c>
      <c r="G222" s="8" t="s">
        <v>947</v>
      </c>
    </row>
    <row r="223" customFormat="false" ht="14.15" hidden="false" customHeight="true" outlineLevel="0" collapsed="false">
      <c r="A223" s="14" t="s">
        <v>1316</v>
      </c>
      <c r="B223" s="8" t="str">
        <f aca="false">"Am Hahnenkamp "&amp;D223</f>
        <v>Am Hahnenkamp 1</v>
      </c>
      <c r="C223" s="8" t="str">
        <f aca="false">E223&amp;", "&amp;F223&amp;", "&amp;G223&amp;", "&amp;H223</f>
        <v>Meier, Georg, Wwe., Krankenpflege</v>
      </c>
      <c r="D223" s="15" t="n">
        <v>1</v>
      </c>
      <c r="E223" s="8" t="s">
        <v>207</v>
      </c>
      <c r="F223" s="8" t="s">
        <v>218</v>
      </c>
      <c r="G223" s="8" t="s">
        <v>94</v>
      </c>
      <c r="H223" s="8" t="s">
        <v>1808</v>
      </c>
    </row>
    <row r="224" customFormat="false" ht="14.15" hidden="false" customHeight="true" outlineLevel="0" collapsed="false">
      <c r="A224" s="14" t="s">
        <v>495</v>
      </c>
      <c r="B224" s="8" t="str">
        <f aca="false">"Am Hilgeskamp "&amp;D224</f>
        <v>Am Hilgeskamp 53</v>
      </c>
      <c r="C224" s="8" t="str">
        <f aca="false">E224&amp;", "&amp;F224&amp;", "&amp;G224</f>
        <v>Meier, Georg, Zigarrensortierer</v>
      </c>
      <c r="D224" s="15" t="n">
        <v>53</v>
      </c>
      <c r="E224" s="8" t="s">
        <v>207</v>
      </c>
      <c r="F224" s="8" t="s">
        <v>218</v>
      </c>
      <c r="G224" s="8" t="s">
        <v>494</v>
      </c>
    </row>
    <row r="225" customFormat="false" ht="14.15" hidden="false" customHeight="true" outlineLevel="0" collapsed="false">
      <c r="A225" s="14" t="s">
        <v>294</v>
      </c>
      <c r="B225" s="8" t="str">
        <f aca="false">"Am Hilgeskamp "&amp;D225</f>
        <v>Am Hilgeskamp 10</v>
      </c>
      <c r="C225" s="8" t="str">
        <f aca="false">E225&amp;", "&amp;F225&amp;", "&amp;G225</f>
        <v>Meier, Heinr., Arbeiter</v>
      </c>
      <c r="D225" s="15" t="n">
        <v>10</v>
      </c>
      <c r="E225" s="8" t="s">
        <v>207</v>
      </c>
      <c r="F225" s="8" t="s">
        <v>108</v>
      </c>
      <c r="G225" s="8" t="s">
        <v>124</v>
      </c>
    </row>
    <row r="226" customFormat="false" ht="14.15" hidden="false" customHeight="true" outlineLevel="0" collapsed="false">
      <c r="A226" s="14" t="s">
        <v>298</v>
      </c>
      <c r="B226" s="8" t="str">
        <f aca="false">"Am Hilgeskamp "&amp;D226</f>
        <v>Am Hilgeskamp 12</v>
      </c>
      <c r="C226" s="8" t="str">
        <f aca="false">E226&amp;", "&amp;F226&amp;", "&amp;G226</f>
        <v>Meier, Heinr., Arbeiter</v>
      </c>
      <c r="D226" s="15" t="n">
        <v>12</v>
      </c>
      <c r="E226" s="8" t="s">
        <v>207</v>
      </c>
      <c r="F226" s="8" t="s">
        <v>108</v>
      </c>
      <c r="G226" s="8" t="s">
        <v>124</v>
      </c>
    </row>
    <row r="227" customFormat="false" ht="14.15" hidden="false" customHeight="true" outlineLevel="0" collapsed="false">
      <c r="A227" s="14" t="s">
        <v>1669</v>
      </c>
      <c r="B227" s="8" t="str">
        <f aca="false">"Schevemoorer Landstraße "&amp;D227</f>
        <v>Schevemoorer Landstraße 64</v>
      </c>
      <c r="C227" s="8" t="str">
        <f aca="false">E227&amp;", "&amp;F227&amp;", "&amp;G227</f>
        <v>Meier, Heinr., Arbeiter</v>
      </c>
      <c r="D227" s="15" t="n">
        <v>64</v>
      </c>
      <c r="E227" s="8" t="s">
        <v>207</v>
      </c>
      <c r="F227" s="8" t="s">
        <v>108</v>
      </c>
      <c r="G227" s="8" t="s">
        <v>124</v>
      </c>
    </row>
    <row r="228" customFormat="false" ht="14.15" hidden="false" customHeight="true" outlineLevel="0" collapsed="false">
      <c r="A228" s="14" t="s">
        <v>1367</v>
      </c>
      <c r="B228" s="8" t="str">
        <f aca="false">"Osterholzer Chaussee "&amp;D228</f>
        <v>Osterholzer Chaussee 162</v>
      </c>
      <c r="C228" s="8" t="str">
        <f aca="false">E228&amp;", "&amp;F228&amp;", "&amp;G228</f>
        <v>Meier, Heinr., Krämer</v>
      </c>
      <c r="D228" s="15" t="n">
        <v>162</v>
      </c>
      <c r="E228" s="8" t="s">
        <v>207</v>
      </c>
      <c r="F228" s="8" t="s">
        <v>108</v>
      </c>
      <c r="G228" s="8" t="s">
        <v>477</v>
      </c>
    </row>
    <row r="229" customFormat="false" ht="14.15" hidden="false" customHeight="true" outlineLevel="0" collapsed="false">
      <c r="A229" s="14" t="s">
        <v>495</v>
      </c>
      <c r="B229" s="8" t="str">
        <f aca="false">"Am Hilgeskamp "&amp;D229</f>
        <v>Am Hilgeskamp 53</v>
      </c>
      <c r="C229" s="8" t="str">
        <f aca="false">E229&amp;", "&amp;F229&amp;", "&amp;G229</f>
        <v>Meier, Heinr., Maurer</v>
      </c>
      <c r="D229" s="15" t="n">
        <v>53</v>
      </c>
      <c r="E229" s="8" t="s">
        <v>207</v>
      </c>
      <c r="F229" s="8" t="s">
        <v>108</v>
      </c>
      <c r="G229" s="8" t="s">
        <v>109</v>
      </c>
    </row>
    <row r="230" customFormat="false" ht="14.15" hidden="false" customHeight="true" outlineLevel="0" collapsed="false">
      <c r="A230" s="14" t="s">
        <v>404</v>
      </c>
      <c r="B230" s="8" t="str">
        <f aca="false">"An der Pfandstelle "&amp;D230</f>
        <v>An der Pfandstelle 28</v>
      </c>
      <c r="C230" s="8" t="str">
        <f aca="false">E230&amp;", "&amp;F230&amp;", "&amp;G230</f>
        <v>Meier, Heinrich, Arbeiter</v>
      </c>
      <c r="D230" s="15" t="n">
        <v>28</v>
      </c>
      <c r="E230" s="8" t="s">
        <v>207</v>
      </c>
      <c r="F230" s="8" t="s">
        <v>168</v>
      </c>
      <c r="G230" s="8" t="s">
        <v>124</v>
      </c>
    </row>
    <row r="231" customFormat="false" ht="14.15" hidden="false" customHeight="true" outlineLevel="0" collapsed="false">
      <c r="A231" s="14" t="s">
        <v>208</v>
      </c>
      <c r="B231" s="8" t="str">
        <f aca="false">"Osterholzer Landstraße "&amp;D231</f>
        <v>Osterholzer Landstraße 44</v>
      </c>
      <c r="C231" s="8" t="str">
        <f aca="false">E231&amp;", "&amp;F231&amp;", "&amp;G231</f>
        <v>Meier, Herm., Arbeiter</v>
      </c>
      <c r="D231" s="15" t="n">
        <v>44</v>
      </c>
      <c r="E231" s="8" t="s">
        <v>207</v>
      </c>
      <c r="F231" s="8" t="s">
        <v>86</v>
      </c>
      <c r="G231" s="8" t="s">
        <v>124</v>
      </c>
    </row>
    <row r="232" customFormat="false" ht="14.15" hidden="false" customHeight="true" outlineLevel="0" collapsed="false">
      <c r="A232" s="14" t="s">
        <v>1454</v>
      </c>
      <c r="B232" s="8" t="str">
        <f aca="false">"Öwerweg "&amp;D232</f>
        <v>Öwerweg 27</v>
      </c>
      <c r="C232" s="8" t="str">
        <f aca="false">E232&amp;", "&amp;F232&amp;", "&amp;G232</f>
        <v>Meier, Herm., Arbeiter</v>
      </c>
      <c r="D232" s="15" t="n">
        <v>27</v>
      </c>
      <c r="E232" s="8" t="s">
        <v>207</v>
      </c>
      <c r="F232" s="8" t="s">
        <v>86</v>
      </c>
      <c r="G232" s="8" t="s">
        <v>124</v>
      </c>
    </row>
    <row r="233" customFormat="false" ht="14.15" hidden="false" customHeight="true" outlineLevel="0" collapsed="false">
      <c r="A233" s="14" t="s">
        <v>828</v>
      </c>
      <c r="B233" s="8" t="str">
        <f aca="false">"Öwerweg "&amp;D233</f>
        <v>Öwerweg 74</v>
      </c>
      <c r="C233" s="8" t="str">
        <f aca="false">E233&amp;", "&amp;F233&amp;", "&amp;G233</f>
        <v>Meier, Herm., Arbeiter</v>
      </c>
      <c r="D233" s="15" t="n">
        <v>74</v>
      </c>
      <c r="E233" s="8" t="s">
        <v>207</v>
      </c>
      <c r="F233" s="8" t="s">
        <v>86</v>
      </c>
      <c r="G233" s="8" t="s">
        <v>124</v>
      </c>
    </row>
    <row r="234" customFormat="false" ht="14.15" hidden="false" customHeight="true" outlineLevel="0" collapsed="false">
      <c r="A234" s="14" t="s">
        <v>1114</v>
      </c>
      <c r="B234" s="8" t="str">
        <f aca="false">"Osterholzer Dorfstraße "&amp;D234</f>
        <v>Osterholzer Dorfstraße 103</v>
      </c>
      <c r="C234" s="8" t="str">
        <f aca="false">E234&amp;", "&amp;F234&amp;", "&amp;G234</f>
        <v>Meier, Herm., Hofmeier</v>
      </c>
      <c r="D234" s="15" t="n">
        <v>103</v>
      </c>
      <c r="E234" s="8" t="s">
        <v>207</v>
      </c>
      <c r="F234" s="8" t="s">
        <v>86</v>
      </c>
      <c r="G234" s="8" t="s">
        <v>245</v>
      </c>
    </row>
    <row r="235" customFormat="false" ht="14.15" hidden="false" customHeight="true" outlineLevel="0" collapsed="false">
      <c r="A235" s="14" t="s">
        <v>1621</v>
      </c>
      <c r="B235" s="8" t="str">
        <f aca="false">"Schevemoorer Landstraße "&amp;D235</f>
        <v>Schevemoorer Landstraße 95</v>
      </c>
      <c r="C235" s="8" t="str">
        <f aca="false">E235&amp;", "&amp;F235&amp;", "&amp;G235</f>
        <v>Meier, Herm., Landmann</v>
      </c>
      <c r="D235" s="15" t="n">
        <v>95</v>
      </c>
      <c r="E235" s="8" t="s">
        <v>207</v>
      </c>
      <c r="F235" s="8" t="s">
        <v>86</v>
      </c>
      <c r="G235" s="8" t="s">
        <v>80</v>
      </c>
    </row>
    <row r="236" customFormat="false" ht="14.15" hidden="false" customHeight="true" outlineLevel="0" collapsed="false">
      <c r="A236" s="14" t="s">
        <v>490</v>
      </c>
      <c r="B236" s="8" t="str">
        <f aca="false">"Am Hilgeskamp "&amp;D236</f>
        <v>Am Hilgeskamp 51</v>
      </c>
      <c r="C236" s="8" t="str">
        <f aca="false">E236&amp;", "&amp;F236&amp;", "&amp;G236</f>
        <v>Meier, Herm., Maurer</v>
      </c>
      <c r="D236" s="15" t="n">
        <v>51</v>
      </c>
      <c r="E236" s="8" t="s">
        <v>207</v>
      </c>
      <c r="F236" s="8" t="s">
        <v>86</v>
      </c>
      <c r="G236" s="8" t="s">
        <v>109</v>
      </c>
    </row>
    <row r="237" customFormat="false" ht="14.15" hidden="false" customHeight="true" outlineLevel="0" collapsed="false">
      <c r="A237" s="14" t="s">
        <v>305</v>
      </c>
      <c r="B237" s="8" t="str">
        <f aca="false">"Am Hilgeskamp "&amp;D237</f>
        <v>Am Hilgeskamp 20</v>
      </c>
      <c r="C237" s="8" t="str">
        <f aca="false">E237&amp;", "&amp;F237&amp;", "&amp;G237</f>
        <v>Meier, Hinr., Arbeiter</v>
      </c>
      <c r="D237" s="15" t="n">
        <v>20</v>
      </c>
      <c r="E237" s="8" t="s">
        <v>207</v>
      </c>
      <c r="F237" s="8" t="s">
        <v>116</v>
      </c>
      <c r="G237" s="8" t="s">
        <v>124</v>
      </c>
    </row>
    <row r="238" customFormat="false" ht="14.15" hidden="false" customHeight="true" outlineLevel="0" collapsed="false">
      <c r="A238" s="14" t="s">
        <v>1640</v>
      </c>
      <c r="B238" s="8" t="str">
        <f aca="false">"Schevemoorer Landstraße "&amp;D238</f>
        <v>Schevemoorer Landstraße 82</v>
      </c>
      <c r="C238" s="8" t="str">
        <f aca="false">E238&amp;", "&amp;F238&amp;", "&amp;G238</f>
        <v>Meier, Hinr., Landmann</v>
      </c>
      <c r="D238" s="15" t="n">
        <v>82</v>
      </c>
      <c r="E238" s="8" t="s">
        <v>207</v>
      </c>
      <c r="F238" s="8" t="s">
        <v>116</v>
      </c>
      <c r="G238" s="8" t="s">
        <v>80</v>
      </c>
    </row>
    <row r="239" customFormat="false" ht="14.15" hidden="false" customHeight="true" outlineLevel="0" collapsed="false">
      <c r="A239" s="14" t="s">
        <v>948</v>
      </c>
      <c r="B239" s="8" t="str">
        <f aca="false">"Osterholzer Chaussee "&amp;D239</f>
        <v>Osterholzer Chaussee 87</v>
      </c>
      <c r="C239" s="8" t="str">
        <f aca="false">E239&amp;", "&amp;F239&amp;", "&amp;G239</f>
        <v>Meier, Hinr., Schlachter</v>
      </c>
      <c r="D239" s="15" t="n">
        <v>87</v>
      </c>
      <c r="E239" s="8" t="s">
        <v>207</v>
      </c>
      <c r="F239" s="8" t="s">
        <v>116</v>
      </c>
      <c r="G239" s="8" t="s">
        <v>947</v>
      </c>
    </row>
    <row r="240" customFormat="false" ht="14.15" hidden="false" customHeight="true" outlineLevel="0" collapsed="false">
      <c r="A240" s="14" t="s">
        <v>677</v>
      </c>
      <c r="B240" s="8" t="str">
        <f aca="false">"Ellenerbrokstraße "&amp;D240</f>
        <v>Ellenerbrokstraße 48</v>
      </c>
      <c r="C240" s="8" t="str">
        <f aca="false">E240&amp;", "&amp;F240&amp;", "&amp;G240</f>
        <v>Meier, Joh., Arbeiter</v>
      </c>
      <c r="D240" s="15" t="n">
        <v>48</v>
      </c>
      <c r="E240" s="8" t="s">
        <v>207</v>
      </c>
      <c r="F240" s="8" t="s">
        <v>79</v>
      </c>
      <c r="G240" s="8" t="s">
        <v>124</v>
      </c>
    </row>
    <row r="241" customFormat="false" ht="14.15" hidden="false" customHeight="true" outlineLevel="0" collapsed="false">
      <c r="A241" s="14" t="s">
        <v>1507</v>
      </c>
      <c r="B241" s="8" t="str">
        <f aca="false">"Öwerweg "&amp;D241</f>
        <v>Öwerweg 13</v>
      </c>
      <c r="C241" s="8" t="str">
        <f aca="false">E241&amp;", "&amp;F241&amp;", "&amp;G241</f>
        <v>Meier, Joh., Arbeiter</v>
      </c>
      <c r="D241" s="15" t="n">
        <v>13</v>
      </c>
      <c r="E241" s="8" t="s">
        <v>207</v>
      </c>
      <c r="F241" s="8" t="s">
        <v>79</v>
      </c>
      <c r="G241" s="8" t="s">
        <v>124</v>
      </c>
    </row>
    <row r="242" customFormat="false" ht="14.15" hidden="false" customHeight="true" outlineLevel="0" collapsed="false">
      <c r="A242" s="14" t="s">
        <v>1712</v>
      </c>
      <c r="B242" s="8" t="str">
        <f aca="false">"Schevemoorer Landstraße "&amp;D242</f>
        <v>Schevemoorer Landstraße 71</v>
      </c>
      <c r="C242" s="8" t="str">
        <f aca="false">E242&amp;", "&amp;F242&amp;", "&amp;G242</f>
        <v>Meier, Joh., Arbeiter</v>
      </c>
      <c r="D242" s="15" t="n">
        <v>71</v>
      </c>
      <c r="E242" s="8" t="s">
        <v>207</v>
      </c>
      <c r="F242" s="8" t="s">
        <v>79</v>
      </c>
      <c r="G242" s="8" t="s">
        <v>124</v>
      </c>
    </row>
    <row r="243" customFormat="false" ht="14.15" hidden="false" customHeight="true" outlineLevel="0" collapsed="false">
      <c r="A243" s="14" t="s">
        <v>631</v>
      </c>
      <c r="B243" s="8" t="str">
        <f aca="false">"Ellenerbrokstraße "&amp;D243</f>
        <v>Ellenerbrokstraße 22</v>
      </c>
      <c r="C243" s="8" t="str">
        <f aca="false">E243&amp;", "&amp;F243&amp;", "&amp;G243</f>
        <v>Meier, Johann, Aufseher</v>
      </c>
      <c r="D243" s="15" t="n">
        <v>22</v>
      </c>
      <c r="E243" s="8" t="s">
        <v>207</v>
      </c>
      <c r="F243" s="8" t="s">
        <v>630</v>
      </c>
      <c r="G243" s="8" t="s">
        <v>1823</v>
      </c>
    </row>
    <row r="244" customFormat="false" ht="14.15" hidden="false" customHeight="true" outlineLevel="0" collapsed="false">
      <c r="A244" s="14" t="s">
        <v>860</v>
      </c>
      <c r="B244" s="8" t="str">
        <f aca="false">"Osterholzer Chaussee "&amp;D244</f>
        <v>Osterholzer Chaussee 29</v>
      </c>
      <c r="C244" s="8" t="str">
        <f aca="false">E244&amp;", "&amp;F244&amp;", "&amp;G244</f>
        <v>Meier, Wilh., Arbeiter</v>
      </c>
      <c r="D244" s="15" t="n">
        <v>29</v>
      </c>
      <c r="E244" s="8" t="s">
        <v>207</v>
      </c>
      <c r="F244" s="8" t="s">
        <v>254</v>
      </c>
      <c r="G244" s="8" t="s">
        <v>124</v>
      </c>
    </row>
    <row r="245" customFormat="false" ht="14.15" hidden="false" customHeight="true" outlineLevel="0" collapsed="false">
      <c r="A245" s="14" t="s">
        <v>860</v>
      </c>
      <c r="B245" s="8" t="str">
        <f aca="false">"Osterholzer Chaussee "&amp;D245</f>
        <v>Osterholzer Chaussee 29</v>
      </c>
      <c r="C245" s="8" t="str">
        <f aca="false">E245&amp;", "&amp;F245&amp;", "&amp;G245</f>
        <v>Meier, Wilh., Wwe.</v>
      </c>
      <c r="D245" s="15" t="n">
        <v>29</v>
      </c>
      <c r="E245" s="8" t="s">
        <v>207</v>
      </c>
      <c r="F245" s="8" t="s">
        <v>254</v>
      </c>
      <c r="G245" s="8" t="s">
        <v>94</v>
      </c>
    </row>
    <row r="246" customFormat="false" ht="14.15" hidden="false" customHeight="true" outlineLevel="0" collapsed="false">
      <c r="A246" s="14" t="s">
        <v>1541</v>
      </c>
      <c r="B246" s="8" t="str">
        <f aca="false">"Osterholzer Chaussee "&amp;D246</f>
        <v>Osterholzer Chaussee 38</v>
      </c>
      <c r="C246" s="8" t="str">
        <f aca="false">E246&amp;", "&amp;F246&amp;", "&amp;G246</f>
        <v>Meierdierks, Christian, Vorarbeiter</v>
      </c>
      <c r="D246" s="15" t="n">
        <v>38</v>
      </c>
      <c r="E246" s="8" t="s">
        <v>1092</v>
      </c>
      <c r="F246" s="8" t="s">
        <v>1539</v>
      </c>
      <c r="G246" s="8" t="s">
        <v>1540</v>
      </c>
    </row>
    <row r="247" customFormat="false" ht="14.15" hidden="false" customHeight="true" outlineLevel="0" collapsed="false">
      <c r="A247" s="14" t="s">
        <v>1093</v>
      </c>
      <c r="B247" s="8" t="str">
        <f aca="false">"Osterholzer Dorfstraße "&amp;D247</f>
        <v>Osterholzer Dorfstraße 91</v>
      </c>
      <c r="C247" s="8" t="str">
        <f aca="false">E247&amp;", "&amp;F247&amp;", "&amp;G247</f>
        <v>Meierdierks, Diedr., Arbeiter</v>
      </c>
      <c r="D247" s="15" t="n">
        <v>91</v>
      </c>
      <c r="E247" s="8" t="s">
        <v>1092</v>
      </c>
      <c r="F247" s="8" t="s">
        <v>123</v>
      </c>
      <c r="G247" s="8" t="s">
        <v>124</v>
      </c>
    </row>
    <row r="248" customFormat="false" ht="14.15" hidden="false" customHeight="true" outlineLevel="0" collapsed="false">
      <c r="B248" s="14" t="s">
        <v>1838</v>
      </c>
      <c r="C248" s="8" t="str">
        <f aca="false">E248&amp;", "&amp;F248&amp;", "&amp;G248</f>
        <v>Meyer, Aug., Lehrer</v>
      </c>
      <c r="D248" s="15" t="n">
        <v>132</v>
      </c>
      <c r="E248" s="8" t="s">
        <v>303</v>
      </c>
      <c r="F248" s="8" t="s">
        <v>93</v>
      </c>
      <c r="G248" s="8" t="s">
        <v>575</v>
      </c>
    </row>
    <row r="249" customFormat="false" ht="14.15" hidden="false" customHeight="true" outlineLevel="0" collapsed="false">
      <c r="A249" s="14" t="s">
        <v>305</v>
      </c>
      <c r="B249" s="8" t="str">
        <f aca="false">"Am Hilgeskamp "&amp;D249</f>
        <v>Am Hilgeskamp 20</v>
      </c>
      <c r="C249" s="8" t="str">
        <f aca="false">E249&amp;", "&amp;F249&amp;", "&amp;G249</f>
        <v>Meyer, Fritz, Landmann</v>
      </c>
      <c r="D249" s="15" t="n">
        <v>20</v>
      </c>
      <c r="E249" s="8" t="s">
        <v>303</v>
      </c>
      <c r="F249" s="8" t="s">
        <v>304</v>
      </c>
      <c r="G249" s="8" t="s">
        <v>80</v>
      </c>
    </row>
    <row r="250" customFormat="false" ht="14.15" hidden="false" customHeight="true" outlineLevel="0" collapsed="false">
      <c r="A250" s="14" t="s">
        <v>1636</v>
      </c>
      <c r="B250" s="8" t="str">
        <f aca="false">"Schevemoorer Landstraße "&amp;D250</f>
        <v>Schevemoorer Landstraße 84</v>
      </c>
      <c r="C250" s="8" t="str">
        <f aca="false">E250&amp;", "&amp;F250&amp;", "&amp;G250</f>
        <v>Meyer, Gerke, Landmann</v>
      </c>
      <c r="D250" s="15" t="n">
        <v>84</v>
      </c>
      <c r="E250" s="8" t="s">
        <v>303</v>
      </c>
      <c r="F250" s="8" t="s">
        <v>1372</v>
      </c>
      <c r="G250" s="8" t="s">
        <v>80</v>
      </c>
    </row>
    <row r="251" customFormat="false" ht="14.15" hidden="false" customHeight="true" outlineLevel="0" collapsed="false">
      <c r="A251" s="14" t="s">
        <v>1058</v>
      </c>
      <c r="B251" s="8" t="str">
        <f aca="false">"Osterholzer Chaussee "&amp;D251</f>
        <v>Osterholzer Chaussee 127</v>
      </c>
      <c r="C251" s="8" t="str">
        <f aca="false">E251&amp;", "&amp;F251&amp;", "&amp;G251</f>
        <v>Meyer, Heinr., Schuhmacher</v>
      </c>
      <c r="D251" s="15" t="n">
        <v>127</v>
      </c>
      <c r="E251" s="8" t="s">
        <v>303</v>
      </c>
      <c r="F251" s="8" t="s">
        <v>108</v>
      </c>
      <c r="G251" s="8" t="s">
        <v>1057</v>
      </c>
    </row>
    <row r="252" customFormat="false" ht="14.15" hidden="false" customHeight="true" outlineLevel="0" collapsed="false">
      <c r="A252" s="14" t="s">
        <v>1478</v>
      </c>
      <c r="B252" s="8" t="str">
        <f aca="false">"Osterholzer Chaussee "&amp;D252</f>
        <v>Osterholzer Chaussee 116</v>
      </c>
      <c r="C252" s="8" t="str">
        <f aca="false">E252&amp;", "&amp;F252&amp;", "&amp;G252</f>
        <v>Meyer, Hinr., Landmann</v>
      </c>
      <c r="D252" s="15" t="n">
        <v>116</v>
      </c>
      <c r="E252" s="8" t="s">
        <v>303</v>
      </c>
      <c r="F252" s="8" t="s">
        <v>116</v>
      </c>
      <c r="G252" s="8" t="s">
        <v>80</v>
      </c>
    </row>
    <row r="253" customFormat="false" ht="14.15" hidden="false" customHeight="true" outlineLevel="0" collapsed="false">
      <c r="B253" s="8" t="str">
        <f aca="false">"Am Achterkamp "&amp;D253</f>
        <v>Am Achterkamp 6</v>
      </c>
      <c r="C253" s="8" t="str">
        <f aca="false">E253&amp;", "&amp;F253&amp;", "&amp;G253</f>
        <v>Meyer, Joh., Arbeiter</v>
      </c>
      <c r="D253" s="15" t="n">
        <v>6</v>
      </c>
      <c r="E253" s="8" t="s">
        <v>303</v>
      </c>
      <c r="F253" s="8" t="s">
        <v>79</v>
      </c>
      <c r="G253" s="8" t="s">
        <v>124</v>
      </c>
    </row>
    <row r="254" customFormat="false" ht="14.15" hidden="false" customHeight="true" outlineLevel="0" collapsed="false">
      <c r="A254" s="14" t="s">
        <v>152</v>
      </c>
      <c r="B254" s="8" t="str">
        <f aca="false">"An der Kämenade "&amp;D254</f>
        <v>An der Kämenade 36</v>
      </c>
      <c r="C254" s="8" t="str">
        <f aca="false">E254&amp;", "&amp;F254&amp;", "&amp;G254</f>
        <v>Meyer, Joh., Maschinist</v>
      </c>
      <c r="D254" s="15" t="n">
        <v>36</v>
      </c>
      <c r="E254" s="8" t="s">
        <v>303</v>
      </c>
      <c r="F254" s="8" t="s">
        <v>79</v>
      </c>
      <c r="G254" s="8" t="s">
        <v>290</v>
      </c>
    </row>
    <row r="255" customFormat="false" ht="14.15" hidden="false" customHeight="true" outlineLevel="0" collapsed="false">
      <c r="A255" s="14" t="s">
        <v>517</v>
      </c>
      <c r="B255" s="8" t="str">
        <f aca="false">"Am Hilgeskamp "&amp;D255</f>
        <v>Am Hilgeskamp 61</v>
      </c>
      <c r="C255" s="8" t="str">
        <f aca="false">E255&amp;", "&amp;F255&amp;", "&amp;G255</f>
        <v>Meyer, Joh., Maurer</v>
      </c>
      <c r="D255" s="15" t="n">
        <v>61</v>
      </c>
      <c r="E255" s="8" t="s">
        <v>303</v>
      </c>
      <c r="F255" s="8" t="s">
        <v>79</v>
      </c>
      <c r="G255" s="8" t="s">
        <v>109</v>
      </c>
    </row>
    <row r="256" customFormat="false" ht="14.15" hidden="false" customHeight="true" outlineLevel="0" collapsed="false">
      <c r="A256" s="14" t="s">
        <v>769</v>
      </c>
      <c r="B256" s="8" t="str">
        <f aca="false">"Schevemoorer Landstraße "&amp;D256</f>
        <v>Schevemoorer Landstraße 176</v>
      </c>
      <c r="C256" s="8" t="str">
        <f aca="false">E256&amp;", "&amp;F256&amp;", "&amp;G256</f>
        <v>Meyerdierks, Hinr., Landmann</v>
      </c>
      <c r="D256" s="15" t="n">
        <v>176</v>
      </c>
      <c r="E256" s="8" t="s">
        <v>768</v>
      </c>
      <c r="F256" s="8" t="s">
        <v>116</v>
      </c>
      <c r="G256" s="8" t="s">
        <v>80</v>
      </c>
    </row>
    <row r="257" customFormat="false" ht="14.15" hidden="false" customHeight="true" outlineLevel="0" collapsed="false">
      <c r="A257" s="14" t="s">
        <v>110</v>
      </c>
      <c r="B257" s="8" t="str">
        <f aca="false">"An der Kämenade "&amp;D257</f>
        <v>An der Kämenade 22</v>
      </c>
      <c r="C257" s="8" t="str">
        <f aca="false">E257&amp;", "&amp;F257&amp;", "&amp;G257</f>
        <v>Mielchen, Heinr., Maurer</v>
      </c>
      <c r="D257" s="15" t="n">
        <v>22</v>
      </c>
      <c r="E257" s="8" t="s">
        <v>107</v>
      </c>
      <c r="F257" s="8" t="s">
        <v>108</v>
      </c>
      <c r="G257" s="8" t="s">
        <v>109</v>
      </c>
    </row>
    <row r="258" customFormat="false" ht="14.15" hidden="false" customHeight="true" outlineLevel="0" collapsed="false">
      <c r="A258" s="14" t="s">
        <v>841</v>
      </c>
      <c r="B258" s="8" t="str">
        <f aca="false">"Öwerweg "&amp;D258</f>
        <v>Öwerweg 70</v>
      </c>
      <c r="C258" s="8" t="str">
        <f aca="false">E258&amp;", "&amp;F258&amp;", "&amp;G258</f>
        <v>Möhlenbrock, Friedr., Schlosser</v>
      </c>
      <c r="D258" s="15" t="n">
        <v>70</v>
      </c>
      <c r="E258" s="8" t="s">
        <v>450</v>
      </c>
      <c r="F258" s="8" t="s">
        <v>365</v>
      </c>
      <c r="G258" s="8" t="s">
        <v>840</v>
      </c>
    </row>
    <row r="259" customFormat="false" ht="14.15" hidden="false" customHeight="true" outlineLevel="0" collapsed="false">
      <c r="A259" s="14" t="s">
        <v>1468</v>
      </c>
      <c r="B259" s="8" t="str">
        <f aca="false">"Osterholzer Chaussee "&amp;D259</f>
        <v>Osterholzer Chaussee 120</v>
      </c>
      <c r="C259" s="8" t="str">
        <f aca="false">E259&amp;", "&amp;F259&amp;", "&amp;G259</f>
        <v>Möhlenbrock, Friedr., Zimmermann</v>
      </c>
      <c r="D259" s="15" t="n">
        <v>120</v>
      </c>
      <c r="E259" s="8" t="s">
        <v>450</v>
      </c>
      <c r="F259" s="8" t="s">
        <v>365</v>
      </c>
      <c r="G259" s="8" t="s">
        <v>317</v>
      </c>
    </row>
    <row r="260" customFormat="false" ht="14.15" hidden="false" customHeight="true" outlineLevel="0" collapsed="false">
      <c r="A260" s="14" t="s">
        <v>451</v>
      </c>
      <c r="B260" s="8" t="str">
        <f aca="false">"Am Hilgeskamp "&amp;D260</f>
        <v>Am Hilgeskamp 31</v>
      </c>
      <c r="C260" s="8" t="str">
        <f aca="false">E260&amp;", "&amp;F260&amp;", "&amp;G260</f>
        <v>Möhlenbrock, Wilh., Maurer</v>
      </c>
      <c r="D260" s="15" t="n">
        <v>31</v>
      </c>
      <c r="E260" s="8" t="s">
        <v>450</v>
      </c>
      <c r="F260" s="8" t="s">
        <v>254</v>
      </c>
      <c r="G260" s="8" t="s">
        <v>109</v>
      </c>
    </row>
    <row r="261" customFormat="false" ht="14.15" hidden="false" customHeight="true" outlineLevel="0" collapsed="false">
      <c r="A261" s="14" t="s">
        <v>984</v>
      </c>
      <c r="B261" s="8" t="str">
        <f aca="false">"Osterholzer Dorfstraße "&amp;D261</f>
        <v>Osterholzer Dorfstraße 58</v>
      </c>
      <c r="C261" s="8" t="str">
        <f aca="false">E261&amp;", "&amp;F261&amp;", "&amp;G261</f>
        <v>Müller, Heinr., Arbeiter</v>
      </c>
      <c r="D261" s="15" t="n">
        <v>58</v>
      </c>
      <c r="E261" s="8" t="s">
        <v>162</v>
      </c>
      <c r="F261" s="8" t="s">
        <v>108</v>
      </c>
      <c r="G261" s="8" t="s">
        <v>124</v>
      </c>
    </row>
    <row r="262" customFormat="false" ht="14.15" hidden="false" customHeight="true" outlineLevel="0" collapsed="false">
      <c r="A262" s="14" t="s">
        <v>163</v>
      </c>
      <c r="B262" s="8" t="str">
        <f aca="false">"An der Kämenade "&amp;D262</f>
        <v>An der Kämenade 48</v>
      </c>
      <c r="C262" s="8" t="str">
        <f aca="false">E262&amp;", "&amp;F262&amp;", "&amp;G262</f>
        <v>Müller, Joh., Arbeiter</v>
      </c>
      <c r="D262" s="15" t="n">
        <v>48</v>
      </c>
      <c r="E262" s="8" t="s">
        <v>162</v>
      </c>
      <c r="F262" s="8" t="s">
        <v>79</v>
      </c>
      <c r="G262" s="8" t="s">
        <v>124</v>
      </c>
    </row>
    <row r="263" customFormat="false" ht="14.15" hidden="false" customHeight="true" outlineLevel="0" collapsed="false">
      <c r="A263" s="14" t="s">
        <v>1311</v>
      </c>
      <c r="B263" s="8" t="str">
        <f aca="false">"Schevemoorer Landstraße "&amp;D263</f>
        <v>Schevemoorer Landstraße 210</v>
      </c>
      <c r="C263" s="8" t="str">
        <f aca="false">E263&amp;", "&amp;F263&amp;", "&amp;G263</f>
        <v>Müller, Joh., Lehrer</v>
      </c>
      <c r="D263" s="15" t="n">
        <v>210</v>
      </c>
      <c r="E263" s="8" t="s">
        <v>162</v>
      </c>
      <c r="F263" s="8" t="s">
        <v>79</v>
      </c>
      <c r="G263" s="8" t="s">
        <v>575</v>
      </c>
    </row>
    <row r="264" customFormat="false" ht="14.15" hidden="false" customHeight="true" outlineLevel="0" collapsed="false">
      <c r="A264" s="14" t="s">
        <v>247</v>
      </c>
      <c r="B264" s="8" t="str">
        <f aca="false">"Ellener Dorfstraße "&amp;D264</f>
        <v>Ellener Dorfstraße 1</v>
      </c>
      <c r="C264" s="8" t="str">
        <f aca="false">E264&amp;", "&amp;F264&amp;", "&amp;G264</f>
        <v>Müller, Karl, Krankenpfleger</v>
      </c>
      <c r="D264" s="15" t="n">
        <v>1</v>
      </c>
      <c r="E264" s="8" t="s">
        <v>162</v>
      </c>
      <c r="F264" s="8" t="s">
        <v>138</v>
      </c>
      <c r="G264" s="8" t="s">
        <v>251</v>
      </c>
    </row>
    <row r="265" customFormat="false" ht="14.15" hidden="false" customHeight="true" outlineLevel="0" collapsed="false">
      <c r="A265" s="14" t="s">
        <v>445</v>
      </c>
      <c r="B265" s="8" t="str">
        <f aca="false">"Am Hilgeskamp "&amp;D265</f>
        <v>Am Hilgeskamp 33</v>
      </c>
      <c r="C265" s="8" t="str">
        <f aca="false">E265&amp;", "&amp;F265&amp;", "&amp;G265</f>
        <v>Müller, Nikolaus, Zimmermann</v>
      </c>
      <c r="D265" s="15" t="n">
        <v>33</v>
      </c>
      <c r="E265" s="8" t="s">
        <v>162</v>
      </c>
      <c r="F265" s="8" t="s">
        <v>444</v>
      </c>
      <c r="G265" s="8" t="s">
        <v>317</v>
      </c>
    </row>
    <row r="266" customFormat="false" ht="14.15" hidden="false" customHeight="true" outlineLevel="0" collapsed="false">
      <c r="B266" s="14" t="s">
        <v>1849</v>
      </c>
      <c r="C266" s="8" t="str">
        <f aca="false">E266&amp;", "&amp;F266&amp;", "&amp;G266</f>
        <v>Müller, Wilh., Gärtner</v>
      </c>
      <c r="D266" s="15" t="n">
        <v>227</v>
      </c>
      <c r="E266" s="8" t="s">
        <v>162</v>
      </c>
      <c r="F266" s="8" t="s">
        <v>254</v>
      </c>
      <c r="G266" s="8" t="s">
        <v>781</v>
      </c>
    </row>
    <row r="267" customFormat="false" ht="14.15" hidden="false" customHeight="true" outlineLevel="0" collapsed="false">
      <c r="A267" s="14" t="s">
        <v>1554</v>
      </c>
      <c r="B267" s="8" t="str">
        <f aca="false">"Osterholzer Chaussee "&amp;D267</f>
        <v>Osterholzer Chaussee 24</v>
      </c>
      <c r="C267" s="8" t="str">
        <f aca="false">E267&amp;", "&amp;F267&amp;", "&amp;G267</f>
        <v>Müller, Wilh., Händler</v>
      </c>
      <c r="D267" s="15" t="n">
        <v>24</v>
      </c>
      <c r="E267" s="8" t="s">
        <v>162</v>
      </c>
      <c r="F267" s="8" t="s">
        <v>254</v>
      </c>
      <c r="G267" s="8" t="s">
        <v>1553</v>
      </c>
    </row>
    <row r="268" customFormat="false" ht="14.15" hidden="false" customHeight="true" outlineLevel="0" collapsed="false">
      <c r="A268" s="14" t="s">
        <v>1585</v>
      </c>
      <c r="B268" s="8" t="str">
        <f aca="false">"Schevemoorer Landstraße "&amp;D268</f>
        <v>Schevemoorer Landstraße 111</v>
      </c>
      <c r="C268" s="8" t="str">
        <f aca="false">E268&amp;", "&amp;F268&amp;", "&amp;G268</f>
        <v>Nahrmann, Dan., Landmann</v>
      </c>
      <c r="D268" s="15" t="n">
        <v>111</v>
      </c>
      <c r="E268" s="8" t="s">
        <v>1133</v>
      </c>
      <c r="F268" s="8" t="s">
        <v>1812</v>
      </c>
      <c r="G268" s="8" t="s">
        <v>80</v>
      </c>
    </row>
    <row r="269" customFormat="false" ht="14.15" hidden="false" customHeight="true" outlineLevel="0" collapsed="false">
      <c r="A269" s="14" t="s">
        <v>1344</v>
      </c>
      <c r="B269" s="8" t="str">
        <f aca="false">"Auf der Schevemoorer Heide "&amp;D269</f>
        <v>Auf der Schevemoorer Heide 6</v>
      </c>
      <c r="C269" s="8" t="str">
        <f aca="false">E269&amp;", "&amp;F269&amp;", "&amp;G269</f>
        <v>Nahrmann, Diedr., Arbeiter</v>
      </c>
      <c r="D269" s="15" t="n">
        <v>6</v>
      </c>
      <c r="E269" s="8" t="s">
        <v>1133</v>
      </c>
      <c r="F269" s="8" t="s">
        <v>123</v>
      </c>
      <c r="G269" s="8" t="s">
        <v>124</v>
      </c>
    </row>
    <row r="270" customFormat="false" ht="14.15" hidden="false" customHeight="true" outlineLevel="0" collapsed="false">
      <c r="A270" s="14" t="s">
        <v>1134</v>
      </c>
      <c r="B270" s="8" t="str">
        <f aca="false">"Osterholzer Chaussee "&amp;D270</f>
        <v>Osterholzer Chaussee 193</v>
      </c>
      <c r="C270" s="8" t="str">
        <f aca="false">E270&amp;", "&amp;F270&amp;", "&amp;G270</f>
        <v>Nahrmann, Herm., Hülfswärter</v>
      </c>
      <c r="D270" s="15" t="n">
        <v>193</v>
      </c>
      <c r="E270" s="8" t="s">
        <v>1133</v>
      </c>
      <c r="F270" s="8" t="s">
        <v>86</v>
      </c>
      <c r="G270" s="8" t="s">
        <v>1844</v>
      </c>
    </row>
    <row r="271" customFormat="false" ht="14.15" hidden="false" customHeight="true" outlineLevel="0" collapsed="false">
      <c r="A271" s="14" t="s">
        <v>439</v>
      </c>
      <c r="B271" s="8" t="str">
        <f aca="false">"Am Hilgeskamp "&amp;D271</f>
        <v>Am Hilgeskamp 37</v>
      </c>
      <c r="C271" s="8" t="str">
        <f aca="false">E271&amp;", "&amp;F271&amp;", "&amp;G271</f>
        <v>Nahrmann, Lür, Arbeiter</v>
      </c>
      <c r="D271" s="15" t="n">
        <v>37</v>
      </c>
      <c r="E271" s="8" t="s">
        <v>1133</v>
      </c>
      <c r="F271" s="8" t="s">
        <v>464</v>
      </c>
      <c r="G271" s="8" t="s">
        <v>124</v>
      </c>
    </row>
    <row r="272" customFormat="false" ht="14.15" hidden="false" customHeight="true" outlineLevel="0" collapsed="false">
      <c r="A272" s="14" t="s">
        <v>1364</v>
      </c>
      <c r="B272" s="8" t="str">
        <f aca="false">"Auf der Schevemoorer Heide "&amp;D272</f>
        <v>Auf der Schevemoorer Heide 1</v>
      </c>
      <c r="C272" s="8" t="str">
        <f aca="false">E272&amp;", "&amp;F272&amp;", "&amp;G272</f>
        <v>Nahrmann, Lür, Landmann</v>
      </c>
      <c r="D272" s="15" t="n">
        <v>1</v>
      </c>
      <c r="E272" s="8" t="s">
        <v>1133</v>
      </c>
      <c r="F272" s="8" t="s">
        <v>464</v>
      </c>
      <c r="G272" s="8" t="s">
        <v>80</v>
      </c>
    </row>
    <row r="273" customFormat="false" ht="14.15" hidden="false" customHeight="true" outlineLevel="0" collapsed="false">
      <c r="A273" s="14" t="s">
        <v>1360</v>
      </c>
      <c r="B273" s="8" t="str">
        <f aca="false">"Auf der Schevemoorer Heide "&amp;D273</f>
        <v>Auf der Schevemoorer Heide 2</v>
      </c>
      <c r="C273" s="8" t="str">
        <f aca="false">E273&amp;", "&amp;F273&amp;", "&amp;G273</f>
        <v>Nahrmann, Lür, Landmann</v>
      </c>
      <c r="D273" s="15" t="n">
        <v>2</v>
      </c>
      <c r="E273" s="8" t="s">
        <v>1133</v>
      </c>
      <c r="F273" s="8" t="s">
        <v>464</v>
      </c>
      <c r="G273" s="8" t="s">
        <v>80</v>
      </c>
    </row>
    <row r="274" customFormat="false" ht="14.15" hidden="false" customHeight="true" outlineLevel="0" collapsed="false">
      <c r="A274" s="14" t="s">
        <v>1589</v>
      </c>
      <c r="B274" s="8" t="str">
        <f aca="false">"Schevemoorer Landstraße "&amp;D274</f>
        <v>Schevemoorer Landstraße 110</v>
      </c>
      <c r="C274" s="8" t="str">
        <f aca="false">E274&amp;", "&amp;F274&amp;", "&amp;G274</f>
        <v>Nahrmann, Lür, Landmann</v>
      </c>
      <c r="D274" s="15" t="n">
        <v>110</v>
      </c>
      <c r="E274" s="8" t="s">
        <v>1133</v>
      </c>
      <c r="F274" s="8" t="s">
        <v>464</v>
      </c>
      <c r="G274" s="8" t="s">
        <v>80</v>
      </c>
    </row>
    <row r="275" customFormat="false" ht="14.15" hidden="false" customHeight="true" outlineLevel="0" collapsed="false">
      <c r="A275" s="14" t="s">
        <v>247</v>
      </c>
      <c r="B275" s="8" t="str">
        <f aca="false">"Ellener Dorfstraße "&amp;D275</f>
        <v>Ellener Dorfstraße 11</v>
      </c>
      <c r="C275" s="8" t="str">
        <f aca="false">E275&amp;", "&amp;F275&amp;", "&amp;G275</f>
        <v>Nickel, Albert, Oberpfleger</v>
      </c>
      <c r="D275" s="15" t="n">
        <v>11</v>
      </c>
      <c r="E275" s="8" t="s">
        <v>287</v>
      </c>
      <c r="F275" s="8" t="s">
        <v>288</v>
      </c>
      <c r="G275" s="8" t="s">
        <v>277</v>
      </c>
      <c r="H275" s="8" t="s">
        <v>246</v>
      </c>
    </row>
    <row r="276" customFormat="false" ht="14.15" hidden="false" customHeight="true" outlineLevel="0" collapsed="false">
      <c r="A276" s="14" t="s">
        <v>1149</v>
      </c>
      <c r="B276" s="8" t="str">
        <f aca="false">"Osterholzer Chaussee "&amp;D276</f>
        <v>Osterholzer Chaussee 205</v>
      </c>
      <c r="C276" s="8" t="str">
        <f aca="false">E276&amp;", "&amp;F276</f>
        <v>Niemitz, Wilhelmine</v>
      </c>
      <c r="D276" s="15" t="n">
        <v>205</v>
      </c>
      <c r="E276" s="8" t="s">
        <v>1147</v>
      </c>
      <c r="F276" s="8" t="s">
        <v>1148</v>
      </c>
    </row>
    <row r="277" customFormat="false" ht="14.15" hidden="false" customHeight="true" outlineLevel="0" collapsed="false">
      <c r="A277" s="14" t="s">
        <v>953</v>
      </c>
      <c r="B277" s="8" t="str">
        <f aca="false">"Osterholzer Dorfstraße "&amp;D277</f>
        <v>Osterholzer Dorfstraße 45</v>
      </c>
      <c r="C277" s="8" t="str">
        <f aca="false">E277&amp;", "&amp;F277&amp;", "&amp;G277</f>
        <v>Osmers, Lür, Landmann</v>
      </c>
      <c r="D277" s="15" t="n">
        <v>45</v>
      </c>
      <c r="E277" s="8" t="s">
        <v>952</v>
      </c>
      <c r="F277" s="8" t="s">
        <v>464</v>
      </c>
      <c r="G277" s="8" t="s">
        <v>80</v>
      </c>
    </row>
    <row r="278" customFormat="false" ht="14.15" hidden="false" customHeight="true" outlineLevel="0" collapsed="false">
      <c r="A278" s="16" t="s">
        <v>219</v>
      </c>
      <c r="B278" s="8" t="str">
        <f aca="false">"Ellener Dorfstraße "&amp;D278</f>
        <v>Ellener Dorfstraße 12</v>
      </c>
      <c r="C278" s="8" t="str">
        <f aca="false">E278&amp;", "&amp;F278&amp;", "&amp;G278</f>
        <v>Paulikat, Georg, Landmann</v>
      </c>
      <c r="D278" s="15" t="n">
        <v>12</v>
      </c>
      <c r="E278" s="8" t="s">
        <v>217</v>
      </c>
      <c r="F278" s="8" t="s">
        <v>218</v>
      </c>
      <c r="G278" s="8" t="s">
        <v>80</v>
      </c>
    </row>
    <row r="279" customFormat="false" ht="14.15" hidden="false" customHeight="true" outlineLevel="0" collapsed="false">
      <c r="A279" s="14" t="s">
        <v>485</v>
      </c>
      <c r="B279" s="8" t="str">
        <f aca="false">"An der Pfandstelle "&amp;D279</f>
        <v>An der Pfandstelle 46</v>
      </c>
      <c r="C279" s="8" t="str">
        <f aca="false">E279&amp;", "&amp;F279&amp;", "&amp;G279</f>
        <v>Peters, Heinr., Wirt</v>
      </c>
      <c r="D279" s="15" t="n">
        <v>46</v>
      </c>
      <c r="E279" s="8" t="s">
        <v>482</v>
      </c>
      <c r="F279" s="8" t="s">
        <v>108</v>
      </c>
      <c r="G279" s="8" t="s">
        <v>484</v>
      </c>
    </row>
    <row r="280" customFormat="false" ht="14.15" hidden="false" customHeight="true" outlineLevel="0" collapsed="false">
      <c r="A280" s="14" t="s">
        <v>1378</v>
      </c>
      <c r="B280" s="8" t="str">
        <f aca="false">"Osterholzer Chaussee "&amp;D280</f>
        <v>Osterholzer Chaussee 176</v>
      </c>
      <c r="C280" s="8" t="str">
        <f aca="false">E280&amp;", "&amp;F280&amp;", "&amp;G280</f>
        <v>Pfeiffer, Aug., Stellmacher</v>
      </c>
      <c r="D280" s="15" t="n">
        <v>176</v>
      </c>
      <c r="E280" s="8" t="s">
        <v>1377</v>
      </c>
      <c r="F280" s="8" t="s">
        <v>93</v>
      </c>
      <c r="G280" s="8" t="s">
        <v>420</v>
      </c>
    </row>
    <row r="281" customFormat="false" ht="14.15" hidden="false" customHeight="true" outlineLevel="0" collapsed="false">
      <c r="A281" s="14" t="s">
        <v>247</v>
      </c>
      <c r="B281" s="8" t="str">
        <f aca="false">"Ellener Dorfstraße "&amp;D281</f>
        <v>Ellener Dorfstraße 1</v>
      </c>
      <c r="C281" s="8" t="str">
        <f aca="false">E281&amp;", "&amp;F281&amp;", "&amp;G281</f>
        <v>Plagemann, Wilh., Krankenpfleger</v>
      </c>
      <c r="D281" s="15" t="n">
        <v>1</v>
      </c>
      <c r="E281" s="8" t="s">
        <v>253</v>
      </c>
      <c r="F281" s="8" t="s">
        <v>254</v>
      </c>
      <c r="G281" s="8" t="s">
        <v>251</v>
      </c>
    </row>
    <row r="282" customFormat="false" ht="14.15" hidden="false" customHeight="true" outlineLevel="0" collapsed="false">
      <c r="A282" s="14" t="s">
        <v>1729</v>
      </c>
      <c r="B282" s="8" t="str">
        <f aca="false">"Schevemoorer Landstraße "&amp;D282</f>
        <v>Schevemoorer Landstraße 65</v>
      </c>
      <c r="C282" s="8" t="str">
        <f aca="false">E282&amp;", "&amp;F282&amp;", "&amp;G282</f>
        <v>Plate, Hinr., pens. Zollbeamter</v>
      </c>
      <c r="D282" s="15" t="n">
        <v>65</v>
      </c>
      <c r="E282" s="8" t="s">
        <v>1727</v>
      </c>
      <c r="F282" s="8" t="s">
        <v>116</v>
      </c>
      <c r="G282" s="8" t="s">
        <v>1863</v>
      </c>
    </row>
    <row r="283" customFormat="false" ht="14.15" hidden="false" customHeight="true" outlineLevel="0" collapsed="false">
      <c r="A283" s="14" t="s">
        <v>87</v>
      </c>
      <c r="B283" s="8" t="str">
        <f aca="false">"An der Kämenade "&amp;D283</f>
        <v>An der Kämenade 16</v>
      </c>
      <c r="C283" s="8" t="str">
        <f aca="false">E283&amp;", "&amp;F283&amp;", "&amp;G283</f>
        <v>Pols, Herm., Landmann</v>
      </c>
      <c r="D283" s="15" t="n">
        <v>16</v>
      </c>
      <c r="E283" s="8" t="s">
        <v>78</v>
      </c>
      <c r="F283" s="8" t="s">
        <v>86</v>
      </c>
      <c r="G283" s="8" t="s">
        <v>80</v>
      </c>
    </row>
    <row r="284" customFormat="false" ht="14.15" hidden="false" customHeight="true" outlineLevel="0" collapsed="false">
      <c r="A284" s="14" t="s">
        <v>81</v>
      </c>
      <c r="B284" s="8" t="str">
        <f aca="false">"An der Kämenade "&amp;D284</f>
        <v>An der Kämenade 34</v>
      </c>
      <c r="C284" s="8" t="str">
        <f aca="false">E284&amp;", "&amp;F284&amp;", "&amp;G284</f>
        <v>Pols, Joh., Landmann</v>
      </c>
      <c r="D284" s="15" t="n">
        <v>34</v>
      </c>
      <c r="E284" s="8" t="s">
        <v>78</v>
      </c>
      <c r="F284" s="8" t="s">
        <v>79</v>
      </c>
      <c r="G284" s="8" t="s">
        <v>80</v>
      </c>
    </row>
    <row r="285" customFormat="false" ht="14.15" hidden="false" customHeight="true" outlineLevel="0" collapsed="false">
      <c r="A285" s="14" t="s">
        <v>139</v>
      </c>
      <c r="B285" s="8" t="str">
        <f aca="false">"An der Kämenade "&amp;D285</f>
        <v>An der Kämenade 30</v>
      </c>
      <c r="C285" s="8" t="str">
        <f aca="false">E285&amp;", "&amp;F285&amp;", "&amp;G285</f>
        <v>Praetsch, Carl, Arbeiter</v>
      </c>
      <c r="D285" s="15" t="n">
        <v>30</v>
      </c>
      <c r="E285" s="8" t="s">
        <v>137</v>
      </c>
      <c r="F285" s="8" t="s">
        <v>173</v>
      </c>
      <c r="G285" s="8" t="s">
        <v>124</v>
      </c>
    </row>
    <row r="286" customFormat="false" ht="14.15" hidden="false" customHeight="true" outlineLevel="0" collapsed="false">
      <c r="A286" s="14" t="s">
        <v>1286</v>
      </c>
      <c r="B286" s="8" t="str">
        <f aca="false">"Am Osterholzerdeich "&amp;D286</f>
        <v>Am Osterholzerdeich 18</v>
      </c>
      <c r="C286" s="8" t="str">
        <f aca="false">E286&amp;", "&amp;F286&amp;", "&amp;G286</f>
        <v>Precht, Joh., Arbeiter</v>
      </c>
      <c r="D286" s="15" t="n">
        <v>18</v>
      </c>
      <c r="E286" s="8" t="s">
        <v>1285</v>
      </c>
      <c r="F286" s="8" t="s">
        <v>79</v>
      </c>
      <c r="G286" s="8" t="s">
        <v>124</v>
      </c>
    </row>
    <row r="287" customFormat="false" ht="14.15" hidden="false" customHeight="true" outlineLevel="0" collapsed="false">
      <c r="A287" s="14" t="s">
        <v>358</v>
      </c>
      <c r="B287" s="8" t="str">
        <f aca="false">"An der Pfandstelle "&amp;D287</f>
        <v>An der Pfandstelle 6</v>
      </c>
      <c r="C287" s="8" t="str">
        <f aca="false">E287&amp;", "&amp;F287&amp;", "&amp;G287</f>
        <v>Prüser, Hinr., Landmann</v>
      </c>
      <c r="D287" s="15" t="n">
        <v>6</v>
      </c>
      <c r="E287" s="8" t="s">
        <v>359</v>
      </c>
      <c r="F287" s="8" t="s">
        <v>116</v>
      </c>
      <c r="G287" s="8" t="s">
        <v>80</v>
      </c>
    </row>
    <row r="288" customFormat="false" ht="14.15" hidden="false" customHeight="true" outlineLevel="0" collapsed="false">
      <c r="A288" s="14" t="s">
        <v>1443</v>
      </c>
      <c r="B288" s="8" t="str">
        <f aca="false">"Osterholzer Chaussee "&amp;D288</f>
        <v>Osterholzer Chaussee 112</v>
      </c>
      <c r="C288" s="8" t="str">
        <f aca="false">E288&amp;", "&amp;F288&amp;", "&amp;G288&amp;" u. "&amp;H288</f>
        <v>Puls, Alb., Wirt u. Krämer</v>
      </c>
      <c r="D288" s="15" t="n">
        <v>112</v>
      </c>
      <c r="E288" s="8" t="s">
        <v>795</v>
      </c>
      <c r="F288" s="8" t="s">
        <v>433</v>
      </c>
      <c r="G288" s="8" t="s">
        <v>484</v>
      </c>
      <c r="H288" s="8" t="s">
        <v>477</v>
      </c>
    </row>
    <row r="289" customFormat="false" ht="14.15" hidden="false" customHeight="true" outlineLevel="0" collapsed="false">
      <c r="A289" s="14" t="s">
        <v>796</v>
      </c>
      <c r="B289" s="8" t="str">
        <f aca="false">"Schevemoorer Landstraße "&amp;D289</f>
        <v>Schevemoorer Landstraße 195</v>
      </c>
      <c r="C289" s="8" t="str">
        <f aca="false">E289&amp;", "&amp;F289&amp;", "&amp;G289</f>
        <v>Puls, Albert, Tischler</v>
      </c>
      <c r="D289" s="15" t="n">
        <v>195</v>
      </c>
      <c r="E289" s="8" t="s">
        <v>795</v>
      </c>
      <c r="F289" s="8" t="s">
        <v>288</v>
      </c>
      <c r="G289" s="8" t="s">
        <v>351</v>
      </c>
    </row>
    <row r="290" customFormat="false" ht="14.15" hidden="false" customHeight="true" outlineLevel="0" collapsed="false">
      <c r="A290" s="14" t="s">
        <v>932</v>
      </c>
      <c r="B290" s="8" t="str">
        <f aca="false">"Osterholzer Dorfstraße "&amp;D290</f>
        <v>Osterholzer Dorfstraße 38</v>
      </c>
      <c r="C290" s="8" t="str">
        <f aca="false">E290&amp;", "&amp;F290&amp;", "&amp;G290</f>
        <v>Puvogel, Hinr., Arbeiter</v>
      </c>
      <c r="D290" s="15" t="n">
        <v>38</v>
      </c>
      <c r="E290" s="8" t="s">
        <v>931</v>
      </c>
      <c r="F290" s="8" t="s">
        <v>116</v>
      </c>
      <c r="G290" s="8" t="s">
        <v>124</v>
      </c>
    </row>
    <row r="291" customFormat="false" ht="14.15" hidden="false" customHeight="true" outlineLevel="0" collapsed="false">
      <c r="A291" s="14" t="s">
        <v>336</v>
      </c>
      <c r="B291" s="8" t="str">
        <f aca="false">"Ellener Dorfstraße "&amp;D291</f>
        <v>Ellener Dorfstraße 30</v>
      </c>
      <c r="C291" s="8" t="str">
        <f aca="false">E291&amp;", "&amp;F291&amp;", "&amp;G291</f>
        <v>Rathkamp, Hinr., Privatmann</v>
      </c>
      <c r="D291" s="15" t="n">
        <v>30</v>
      </c>
      <c r="E291" s="8" t="s">
        <v>1821</v>
      </c>
      <c r="F291" s="8" t="s">
        <v>116</v>
      </c>
      <c r="G291" s="8" t="s">
        <v>1822</v>
      </c>
    </row>
    <row r="292" customFormat="false" ht="14.15" hidden="false" customHeight="true" outlineLevel="0" collapsed="false">
      <c r="A292" s="14" t="s">
        <v>866</v>
      </c>
      <c r="B292" s="8" t="str">
        <f aca="false">"Osterholzer Chaussee "&amp;D292</f>
        <v>Osterholzer Chaussee 23</v>
      </c>
      <c r="C292" s="8" t="str">
        <f aca="false">E292&amp;", "&amp;F292&amp;", "&amp;G292</f>
        <v>Rauer, Joh., Zigarrensortierer</v>
      </c>
      <c r="D292" s="15" t="n">
        <v>23</v>
      </c>
      <c r="E292" s="8" t="s">
        <v>865</v>
      </c>
      <c r="F292" s="8" t="s">
        <v>79</v>
      </c>
      <c r="G292" s="8" t="s">
        <v>494</v>
      </c>
    </row>
    <row r="293" customFormat="false" ht="14.15" hidden="false" customHeight="true" outlineLevel="0" collapsed="false">
      <c r="A293" s="14" t="s">
        <v>801</v>
      </c>
      <c r="B293" s="8" t="str">
        <f aca="false">"Schevemoorer Landstraße "&amp;D293</f>
        <v>Schevemoorer Landstraße 197</v>
      </c>
      <c r="C293" s="8" t="str">
        <f aca="false">E293&amp;", "&amp;F293&amp;", "&amp;G293</f>
        <v>Rethmann, Friedr., Schuhmacher</v>
      </c>
      <c r="D293" s="15" t="n">
        <v>197</v>
      </c>
      <c r="E293" s="8" t="s">
        <v>800</v>
      </c>
      <c r="F293" s="8" t="s">
        <v>365</v>
      </c>
      <c r="G293" s="8" t="s">
        <v>1057</v>
      </c>
    </row>
    <row r="294" customFormat="false" ht="14.15" hidden="false" customHeight="true" outlineLevel="0" collapsed="false">
      <c r="A294" s="14" t="s">
        <v>926</v>
      </c>
      <c r="B294" s="8" t="str">
        <f aca="false">"Osterholzer Chaussee "&amp;D294</f>
        <v>Osterholzer Chaussee 85</v>
      </c>
      <c r="C294" s="8" t="str">
        <f aca="false">E294&amp;", "&amp;F294&amp;", "&amp;G294</f>
        <v>Rodewald, Aug., Wirt</v>
      </c>
      <c r="D294" s="15" t="n">
        <v>85</v>
      </c>
      <c r="E294" s="8" t="s">
        <v>927</v>
      </c>
      <c r="F294" s="8" t="s">
        <v>93</v>
      </c>
      <c r="G294" s="8" t="s">
        <v>484</v>
      </c>
    </row>
    <row r="295" customFormat="false" ht="14.15" hidden="false" customHeight="true" outlineLevel="0" collapsed="false">
      <c r="A295" s="14" t="s">
        <v>1743</v>
      </c>
      <c r="B295" s="8" t="str">
        <f aca="false">"Schevemoorer Landstraße "&amp;D295</f>
        <v>Schevemoorer Landstraße 61</v>
      </c>
      <c r="C295" s="8" t="str">
        <f aca="false">E295&amp;", "&amp;F295&amp;", "&amp;G295</f>
        <v>Rohlfs, Joh., Arbeiter</v>
      </c>
      <c r="D295" s="15" t="n">
        <v>61</v>
      </c>
      <c r="E295" s="8" t="s">
        <v>1742</v>
      </c>
      <c r="F295" s="8" t="s">
        <v>79</v>
      </c>
      <c r="G295" s="8" t="s">
        <v>124</v>
      </c>
    </row>
    <row r="296" customFormat="false" ht="14.15" hidden="false" customHeight="true" outlineLevel="0" collapsed="false">
      <c r="A296" s="14" t="s">
        <v>501</v>
      </c>
      <c r="B296" s="8" t="str">
        <f aca="false">"Am Hilgeskamp "&amp;D296</f>
        <v>Am Hilgeskamp 55</v>
      </c>
      <c r="C296" s="8" t="str">
        <f aca="false">E296&amp;", "&amp;F296&amp;", "&amp;G296</f>
        <v>Rohlwink, Karl, Arbeiter</v>
      </c>
      <c r="D296" s="15" t="n">
        <v>55</v>
      </c>
      <c r="E296" s="8" t="s">
        <v>500</v>
      </c>
      <c r="F296" s="8" t="s">
        <v>138</v>
      </c>
      <c r="G296" s="8" t="s">
        <v>124</v>
      </c>
    </row>
    <row r="297" customFormat="false" ht="14.15" hidden="false" customHeight="true" outlineLevel="0" collapsed="false">
      <c r="A297" s="14" t="s">
        <v>1401</v>
      </c>
      <c r="B297" s="8" t="str">
        <f aca="false">"Osterholzer Chaussee "&amp;D297</f>
        <v>Osterholzer Chaussee 150</v>
      </c>
      <c r="C297" s="8" t="str">
        <f aca="false">E297&amp;", "&amp;F297&amp;", "&amp;G297</f>
        <v>Romel, Christ., Arbeiter</v>
      </c>
      <c r="D297" s="15" t="n">
        <v>150</v>
      </c>
      <c r="E297" s="8" t="s">
        <v>1400</v>
      </c>
      <c r="F297" s="8" t="s">
        <v>350</v>
      </c>
      <c r="G297" s="8" t="s">
        <v>124</v>
      </c>
    </row>
    <row r="298" customFormat="false" ht="14.15" hidden="false" customHeight="true" outlineLevel="0" collapsed="false">
      <c r="A298" s="16" t="s">
        <v>1335</v>
      </c>
      <c r="B298" s="8" t="str">
        <f aca="false">"Auf der Schevemoorer Heide "&amp;D298</f>
        <v>Auf der Schevemoorer Heide 8</v>
      </c>
      <c r="C298" s="8" t="str">
        <f aca="false">E298&amp;", "&amp;F298&amp;", "&amp;G298</f>
        <v>Roschen, Hinr., Arbeiter</v>
      </c>
      <c r="D298" s="15" t="n">
        <v>8</v>
      </c>
      <c r="E298" s="8" t="s">
        <v>1334</v>
      </c>
      <c r="F298" s="8" t="s">
        <v>116</v>
      </c>
      <c r="G298" s="8" t="s">
        <v>124</v>
      </c>
    </row>
    <row r="299" customFormat="false" ht="14.15" hidden="false" customHeight="true" outlineLevel="0" collapsed="false">
      <c r="A299" s="14" t="s">
        <v>1759</v>
      </c>
      <c r="B299" s="8" t="str">
        <f aca="false">"Schevemoorer Landstraße "&amp;D299</f>
        <v>Schevemoorer Landstraße 55</v>
      </c>
      <c r="C299" s="8" t="str">
        <f aca="false">E299&amp;", "&amp;F299&amp;", "&amp;G299</f>
        <v>Roschen, Joh., pens. Bremser</v>
      </c>
      <c r="D299" s="15" t="n">
        <v>55</v>
      </c>
      <c r="E299" s="8" t="s">
        <v>1334</v>
      </c>
      <c r="F299" s="8" t="s">
        <v>79</v>
      </c>
      <c r="G299" s="8" t="s">
        <v>1862</v>
      </c>
    </row>
    <row r="300" customFormat="false" ht="14.15" hidden="false" customHeight="true" outlineLevel="0" collapsed="false">
      <c r="A300" s="14" t="s">
        <v>152</v>
      </c>
      <c r="B300" s="8" t="str">
        <f aca="false">"An der Kämenade "&amp;D300</f>
        <v>An der Kämenade 36</v>
      </c>
      <c r="C300" s="8" t="str">
        <f aca="false">E300&amp;", "&amp;F300&amp;", "&amp;G300&amp;", Ehefr.: "&amp;H300</f>
        <v>Roselins, Heinr., Arbeiter, Ehefr.: Hebamme</v>
      </c>
      <c r="D300" s="15" t="n">
        <v>36</v>
      </c>
      <c r="E300" s="8" t="s">
        <v>150</v>
      </c>
      <c r="F300" s="8" t="s">
        <v>108</v>
      </c>
      <c r="G300" s="8" t="s">
        <v>124</v>
      </c>
      <c r="H300" s="8" t="s">
        <v>151</v>
      </c>
    </row>
    <row r="301" customFormat="false" ht="14.15" hidden="false" customHeight="true" outlineLevel="0" collapsed="false">
      <c r="A301" s="14" t="s">
        <v>1174</v>
      </c>
      <c r="B301" s="8" t="str">
        <f aca="false">"Osterholzer Chaussee "&amp;D301</f>
        <v>Osterholzer Chaussee 223</v>
      </c>
      <c r="C301" s="8" t="str">
        <f aca="false">E301&amp;", "&amp;F301&amp;", "&amp;G301</f>
        <v>Rosenbrock, Brüne, Landmann</v>
      </c>
      <c r="D301" s="15" t="n">
        <v>223</v>
      </c>
      <c r="E301" s="8" t="s">
        <v>1172</v>
      </c>
      <c r="F301" s="8" t="s">
        <v>1173</v>
      </c>
      <c r="G301" s="8" t="s">
        <v>80</v>
      </c>
    </row>
    <row r="302" customFormat="false" ht="14.15" hidden="false" customHeight="true" outlineLevel="0" collapsed="false">
      <c r="A302" s="14" t="s">
        <v>1513</v>
      </c>
      <c r="B302" s="8" t="str">
        <f aca="false">"Osterholzer Landstraße "&amp;D302</f>
        <v>Osterholzer Landstraße 16</v>
      </c>
      <c r="C302" s="8" t="str">
        <f aca="false">E302&amp;", "&amp;F302&amp;", "&amp;G302</f>
        <v>Rotermund, Diedr., Arbeiter</v>
      </c>
      <c r="D302" s="15" t="n">
        <v>16</v>
      </c>
      <c r="E302" s="8" t="s">
        <v>167</v>
      </c>
      <c r="F302" s="8" t="s">
        <v>123</v>
      </c>
      <c r="G302" s="8" t="s">
        <v>124</v>
      </c>
    </row>
    <row r="303" customFormat="false" ht="14.15" hidden="false" customHeight="true" outlineLevel="0" collapsed="false">
      <c r="A303" s="14" t="s">
        <v>470</v>
      </c>
      <c r="B303" s="8" t="str">
        <f aca="false">"Am Hilgeskamp "&amp;D303</f>
        <v>Am Hilgeskamp 25</v>
      </c>
      <c r="C303" s="8" t="str">
        <f aca="false">E303&amp;", "&amp;F303&amp;", "&amp;G303</f>
        <v>Rotermund, Diedr., Zimmermann</v>
      </c>
      <c r="D303" s="15" t="n">
        <v>25</v>
      </c>
      <c r="E303" s="8" t="s">
        <v>167</v>
      </c>
      <c r="F303" s="8" t="s">
        <v>123</v>
      </c>
      <c r="G303" s="8" t="s">
        <v>317</v>
      </c>
    </row>
    <row r="304" customFormat="false" ht="14.15" hidden="false" customHeight="true" outlineLevel="0" collapsed="false">
      <c r="A304" s="14" t="s">
        <v>1686</v>
      </c>
      <c r="B304" s="8" t="str">
        <f aca="false">"Schevemoorer Landstraße "&amp;D304</f>
        <v>Schevemoorer Landstraße 70</v>
      </c>
      <c r="C304" s="8" t="str">
        <f aca="false">E304&amp;", "&amp;F304&amp;", "&amp;G304</f>
        <v>Rotermund, Georg, Arbeiter</v>
      </c>
      <c r="D304" s="15" t="n">
        <v>70</v>
      </c>
      <c r="E304" s="8" t="s">
        <v>167</v>
      </c>
      <c r="F304" s="8" t="s">
        <v>218</v>
      </c>
      <c r="G304" s="8" t="s">
        <v>124</v>
      </c>
    </row>
    <row r="305" customFormat="false" ht="14.15" hidden="false" customHeight="true" outlineLevel="0" collapsed="false">
      <c r="A305" s="14" t="s">
        <v>169</v>
      </c>
      <c r="B305" s="8" t="str">
        <f aca="false">"An der Kämenade "&amp;D305</f>
        <v>An der Kämenade 52</v>
      </c>
      <c r="C305" s="8" t="str">
        <f aca="false">E305&amp;", "&amp;F305&amp;", "&amp;G305</f>
        <v>Rotermund, Heinr., Arbeiter</v>
      </c>
      <c r="D305" s="15" t="n">
        <v>52</v>
      </c>
      <c r="E305" s="8" t="s">
        <v>167</v>
      </c>
      <c r="F305" s="8" t="s">
        <v>108</v>
      </c>
      <c r="G305" s="8" t="s">
        <v>124</v>
      </c>
    </row>
    <row r="306" customFormat="false" ht="14.15" hidden="false" customHeight="true" outlineLevel="0" collapsed="false">
      <c r="A306" s="14" t="s">
        <v>1747</v>
      </c>
      <c r="B306" s="8" t="str">
        <f aca="false">"Schevemoorer Landstraße "&amp;D306</f>
        <v>Schevemoorer Landstraße 59</v>
      </c>
      <c r="C306" s="8" t="str">
        <f aca="false">E306&amp;", "&amp;F306&amp;", "&amp;G306</f>
        <v>Rotermund, Herm., Arbeiter</v>
      </c>
      <c r="D306" s="15" t="n">
        <v>59</v>
      </c>
      <c r="E306" s="8" t="s">
        <v>167</v>
      </c>
      <c r="F306" s="8" t="s">
        <v>86</v>
      </c>
      <c r="G306" s="8" t="s">
        <v>124</v>
      </c>
    </row>
    <row r="307" customFormat="false" ht="14.15" hidden="false" customHeight="true" outlineLevel="0" collapsed="false">
      <c r="A307" s="14" t="s">
        <v>1449</v>
      </c>
      <c r="B307" s="8" t="str">
        <f aca="false">"Öwerweg "&amp;D307</f>
        <v>Öwerweg 29</v>
      </c>
      <c r="C307" s="8" t="str">
        <f aca="false">E307&amp;", "&amp;F307&amp;", "&amp;G307</f>
        <v>Rowohlt, Joh., Arbeiter</v>
      </c>
      <c r="D307" s="15" t="n">
        <v>29</v>
      </c>
      <c r="E307" s="8" t="s">
        <v>1448</v>
      </c>
      <c r="F307" s="8" t="s">
        <v>79</v>
      </c>
      <c r="G307" s="8" t="s">
        <v>124</v>
      </c>
    </row>
    <row r="308" customFormat="false" ht="14.15" hidden="false" customHeight="true" outlineLevel="0" collapsed="false">
      <c r="A308" s="14" t="s">
        <v>816</v>
      </c>
      <c r="B308" s="8" t="str">
        <f aca="false">"Öwerweg "&amp;D308</f>
        <v>Öwerweg 78</v>
      </c>
      <c r="C308" s="8" t="str">
        <f aca="false">E308&amp;", "&amp;F308&amp;", "&amp;G308</f>
        <v>Runne, Claus, Schmiedemeister</v>
      </c>
      <c r="D308" s="15" t="n">
        <v>78</v>
      </c>
      <c r="E308" s="8" t="s">
        <v>813</v>
      </c>
      <c r="F308" s="8" t="s">
        <v>814</v>
      </c>
      <c r="G308" s="8" t="s">
        <v>1858</v>
      </c>
    </row>
    <row r="309" customFormat="false" ht="14.15" hidden="false" customHeight="true" outlineLevel="0" collapsed="false">
      <c r="A309" s="14" t="s">
        <v>1856</v>
      </c>
      <c r="B309" s="8" t="str">
        <f aca="false">"Osterholzer Landstraße "&amp;D309</f>
        <v>Osterholzer Landstraße 99</v>
      </c>
      <c r="C309" s="8" t="str">
        <f aca="false">E309&amp;", "&amp;F309&amp;", "&amp;G309</f>
        <v>Runne, Heinr., Maurer</v>
      </c>
      <c r="D309" s="15" t="n">
        <v>99</v>
      </c>
      <c r="E309" s="8" t="s">
        <v>813</v>
      </c>
      <c r="F309" s="8" t="s">
        <v>108</v>
      </c>
      <c r="G309" s="8" t="s">
        <v>109</v>
      </c>
    </row>
    <row r="310" customFormat="false" ht="14.15" hidden="false" customHeight="true" outlineLevel="0" collapsed="false">
      <c r="A310" s="14" t="s">
        <v>1163</v>
      </c>
      <c r="B310" s="8" t="str">
        <f aca="false">"Osterholzer Chaussee "&amp;D310</f>
        <v>Osterholzer Chaussee 219</v>
      </c>
      <c r="C310" s="8" t="str">
        <f aca="false">E310&amp;", "&amp;F310&amp;", "&amp;G310</f>
        <v>Rust, Lür, Krämer</v>
      </c>
      <c r="D310" s="15" t="n">
        <v>219</v>
      </c>
      <c r="E310" s="8" t="s">
        <v>1162</v>
      </c>
      <c r="F310" s="8" t="s">
        <v>464</v>
      </c>
      <c r="G310" s="8" t="s">
        <v>477</v>
      </c>
    </row>
    <row r="311" customFormat="false" ht="14.15" hidden="false" customHeight="true" outlineLevel="0" collapsed="false">
      <c r="A311" s="14" t="s">
        <v>1571</v>
      </c>
      <c r="B311" s="8" t="str">
        <f aca="false">"Osterholzer Chaussee "&amp;D311</f>
        <v>Osterholzer Chaussee 3</v>
      </c>
      <c r="C311" s="8" t="str">
        <f aca="false">E311&amp;", "&amp;F311&amp;", "&amp;G311</f>
        <v>Salle, Herm., Tischler</v>
      </c>
      <c r="D311" s="15" t="n">
        <v>3</v>
      </c>
      <c r="E311" s="8" t="s">
        <v>1828</v>
      </c>
      <c r="F311" s="8" t="s">
        <v>86</v>
      </c>
      <c r="G311" s="8" t="s">
        <v>351</v>
      </c>
    </row>
    <row r="312" customFormat="false" ht="14.15" hidden="false" customHeight="true" outlineLevel="0" collapsed="false">
      <c r="A312" s="14" t="s">
        <v>713</v>
      </c>
      <c r="B312" s="8" t="str">
        <f aca="false">"Schevemoorer Landstraße "&amp;D312</f>
        <v>Schevemoorer Landstraße 131</v>
      </c>
      <c r="C312" s="8" t="str">
        <f aca="false">E312&amp;", "&amp;F312&amp;", "&amp;G312</f>
        <v>Sanders, Arend, jun., Zimmermann</v>
      </c>
      <c r="D312" s="15" t="n">
        <v>131</v>
      </c>
      <c r="E312" s="8" t="s">
        <v>1870</v>
      </c>
      <c r="F312" s="8" t="s">
        <v>1871</v>
      </c>
      <c r="G312" s="8" t="s">
        <v>317</v>
      </c>
    </row>
    <row r="313" customFormat="false" ht="14.15" hidden="false" customHeight="true" outlineLevel="0" collapsed="false">
      <c r="A313" s="14" t="s">
        <v>713</v>
      </c>
      <c r="B313" s="8" t="str">
        <f aca="false">"Schevemoorer Landstraße "&amp;D313</f>
        <v>Schevemoorer Landstraße 131</v>
      </c>
      <c r="C313" s="8" t="str">
        <f aca="false">E313&amp;", "&amp;F313&amp;", "&amp;G313</f>
        <v>Sanders, Arend, sen., Zimmermann</v>
      </c>
      <c r="D313" s="15" t="n">
        <v>131</v>
      </c>
      <c r="E313" s="8" t="s">
        <v>1870</v>
      </c>
      <c r="F313" s="8" t="s">
        <v>1872</v>
      </c>
      <c r="G313" s="8" t="s">
        <v>317</v>
      </c>
    </row>
    <row r="314" customFormat="false" ht="14.15" hidden="false" customHeight="true" outlineLevel="0" collapsed="false">
      <c r="A314" s="14" t="s">
        <v>1563</v>
      </c>
      <c r="B314" s="8" t="str">
        <f aca="false">"Osterholzer Chaussee "&amp;D314</f>
        <v>Osterholzer Chaussee 5</v>
      </c>
      <c r="C314" s="8" t="str">
        <f aca="false">E314&amp;", "&amp;F314&amp;", "&amp;G314</f>
        <v>Schaaf, Richard, Bautechniker</v>
      </c>
      <c r="D314" s="15" t="n">
        <v>5</v>
      </c>
      <c r="E314" s="8" t="s">
        <v>1829</v>
      </c>
      <c r="F314" s="8" t="s">
        <v>267</v>
      </c>
      <c r="G314" s="8" t="s">
        <v>1830</v>
      </c>
    </row>
    <row r="315" customFormat="false" ht="14.15" hidden="false" customHeight="true" outlineLevel="0" collapsed="false">
      <c r="A315" s="16" t="s">
        <v>1240</v>
      </c>
      <c r="B315" s="8" t="str">
        <f aca="false">"Osterholzer Chaussee "&amp;D315</f>
        <v>Osterholzer Chaussee 216</v>
      </c>
      <c r="C315" s="8" t="str">
        <f aca="false">E315&amp;", "&amp;F315&amp;", "&amp;G315</f>
        <v>Schierenbeck, Hinr., Weichensteller</v>
      </c>
      <c r="D315" s="15" t="n">
        <v>216</v>
      </c>
      <c r="E315" s="8" t="s">
        <v>751</v>
      </c>
      <c r="F315" s="8" t="s">
        <v>116</v>
      </c>
      <c r="G315" s="8" t="s">
        <v>311</v>
      </c>
    </row>
    <row r="316" customFormat="false" ht="14.15" hidden="false" customHeight="true" outlineLevel="0" collapsed="false">
      <c r="A316" s="14" t="s">
        <v>1316</v>
      </c>
      <c r="B316" s="8" t="str">
        <f aca="false">"Am Hahnenkamp "&amp;D316</f>
        <v>Am Hahnenkamp 1</v>
      </c>
      <c r="C316" s="8" t="str">
        <f aca="false">E316&amp;", "&amp;F316&amp;", "&amp;G316</f>
        <v>Schierenbeck, Joh., Maurer</v>
      </c>
      <c r="D316" s="15" t="n">
        <v>1</v>
      </c>
      <c r="E316" s="8" t="s">
        <v>751</v>
      </c>
      <c r="F316" s="8" t="s">
        <v>79</v>
      </c>
      <c r="G316" s="8" t="s">
        <v>109</v>
      </c>
    </row>
    <row r="317" customFormat="false" ht="14.15" hidden="false" customHeight="true" outlineLevel="0" collapsed="false">
      <c r="A317" s="14" t="s">
        <v>1396</v>
      </c>
      <c r="B317" s="8" t="str">
        <f aca="false">"Osterholzer Chaussee "&amp;D317</f>
        <v>Osterholzer Chaussee 152</v>
      </c>
      <c r="C317" s="8" t="str">
        <f aca="false">E317&amp;", "&amp;F317&amp;", "&amp;G317</f>
        <v>Schierloh, Friedr., Bäcker</v>
      </c>
      <c r="D317" s="15" t="n">
        <v>152</v>
      </c>
      <c r="E317" s="8" t="s">
        <v>1395</v>
      </c>
      <c r="F317" s="8" t="s">
        <v>365</v>
      </c>
      <c r="G317" s="8" t="s">
        <v>561</v>
      </c>
    </row>
    <row r="318" customFormat="false" ht="14.15" hidden="false" customHeight="true" outlineLevel="0" collapsed="false">
      <c r="A318" s="16" t="s">
        <v>1330</v>
      </c>
      <c r="B318" s="8" t="str">
        <f aca="false">"Auf der Schevemoorer Heide "&amp;D318</f>
        <v>Auf der Schevemoorer Heide 12</v>
      </c>
      <c r="C318" s="8" t="str">
        <f aca="false">E318&amp;", "&amp;F318&amp;", "&amp;G318</f>
        <v>Schlichting, Heinr., Landmann</v>
      </c>
      <c r="D318" s="15" t="n">
        <v>12</v>
      </c>
      <c r="E318" s="8" t="s">
        <v>1329</v>
      </c>
      <c r="F318" s="8" t="s">
        <v>108</v>
      </c>
      <c r="G318" s="8" t="s">
        <v>80</v>
      </c>
    </row>
    <row r="319" customFormat="false" ht="14.15" hidden="false" customHeight="true" outlineLevel="0" collapsed="false">
      <c r="A319" s="14" t="s">
        <v>1550</v>
      </c>
      <c r="B319" s="8" t="str">
        <f aca="false">"Osterholzer Chaussee "&amp;D319</f>
        <v>Osterholzer Chaussee 28</v>
      </c>
      <c r="C319" s="8" t="str">
        <f aca="false">E319&amp;", "&amp;F319&amp;", "&amp;G319</f>
        <v>Schmidt, Carl, Zigarrensortierer</v>
      </c>
      <c r="D319" s="15" t="n">
        <v>28</v>
      </c>
      <c r="E319" s="8" t="s">
        <v>289</v>
      </c>
      <c r="F319" s="8" t="s">
        <v>173</v>
      </c>
      <c r="G319" s="8" t="s">
        <v>494</v>
      </c>
    </row>
    <row r="320" customFormat="false" ht="14.15" hidden="false" customHeight="true" outlineLevel="0" collapsed="false">
      <c r="A320" s="14" t="s">
        <v>247</v>
      </c>
      <c r="B320" s="8" t="str">
        <f aca="false">"Ellener Dorfstraße "&amp;D320</f>
        <v>Ellener Dorfstraße 11</v>
      </c>
      <c r="C320" s="8" t="str">
        <f aca="false">E320&amp;", "&amp;F320&amp;", "&amp;G320</f>
        <v>Schmidt, Georg, Maschinist</v>
      </c>
      <c r="D320" s="15" t="n">
        <v>11</v>
      </c>
      <c r="E320" s="8" t="s">
        <v>289</v>
      </c>
      <c r="F320" s="8" t="s">
        <v>218</v>
      </c>
      <c r="G320" s="8" t="s">
        <v>290</v>
      </c>
      <c r="H320" s="8" t="s">
        <v>246</v>
      </c>
    </row>
    <row r="321" customFormat="false" ht="14.15" hidden="false" customHeight="true" outlineLevel="0" collapsed="false">
      <c r="A321" s="14" t="s">
        <v>390</v>
      </c>
      <c r="B321" s="8" t="str">
        <f aca="false">"An der Pfandstelle "&amp;D321</f>
        <v>An der Pfandstelle 16</v>
      </c>
      <c r="C321" s="8" t="str">
        <f aca="false">E321&amp;", "&amp;F321&amp;", "&amp;G321</f>
        <v>Schnaars, Hinr., Arbeiter</v>
      </c>
      <c r="D321" s="15" t="n">
        <v>16</v>
      </c>
      <c r="E321" s="8" t="s">
        <v>388</v>
      </c>
      <c r="F321" s="8" t="s">
        <v>116</v>
      </c>
      <c r="G321" s="8" t="s">
        <v>124</v>
      </c>
    </row>
    <row r="322" customFormat="false" ht="14.15" hidden="false" customHeight="true" outlineLevel="0" collapsed="false">
      <c r="A322" s="14" t="s">
        <v>1087</v>
      </c>
      <c r="B322" s="8" t="str">
        <f aca="false">"Osterholzer Dorfstraße "&amp;D322</f>
        <v>Osterholzer Dorfstraße 89</v>
      </c>
      <c r="C322" s="8" t="str">
        <f aca="false">E322&amp;", "&amp;F322&amp;", "&amp;G322</f>
        <v>Schnakenberg, Herm., Landmann</v>
      </c>
      <c r="D322" s="15" t="n">
        <v>89</v>
      </c>
      <c r="E322" s="8" t="s">
        <v>1086</v>
      </c>
      <c r="F322" s="8" t="s">
        <v>86</v>
      </c>
      <c r="G322" s="8" t="s">
        <v>80</v>
      </c>
    </row>
    <row r="323" customFormat="false" ht="14.15" hidden="false" customHeight="true" outlineLevel="0" collapsed="false">
      <c r="A323" s="14" t="s">
        <v>1249</v>
      </c>
      <c r="B323" s="8" t="str">
        <f aca="false">"Osterholzer Chaussee "&amp;D323</f>
        <v>Osterholzer Chaussee 212</v>
      </c>
      <c r="C323" s="8" t="str">
        <f aca="false">E323&amp;", "&amp;F323&amp;", "&amp;G323</f>
        <v>Schnakenberg, Hinr., Landmann</v>
      </c>
      <c r="D323" s="15" t="n">
        <v>212</v>
      </c>
      <c r="E323" s="8" t="s">
        <v>1086</v>
      </c>
      <c r="F323" s="8" t="s">
        <v>116</v>
      </c>
      <c r="G323" s="8" t="s">
        <v>80</v>
      </c>
    </row>
    <row r="324" customFormat="false" ht="14.15" hidden="false" customHeight="true" outlineLevel="0" collapsed="false">
      <c r="A324" s="14" t="s">
        <v>1249</v>
      </c>
      <c r="B324" s="8" t="str">
        <f aca="false">"Osterholzer Chaussee "&amp;D324</f>
        <v>Osterholzer Chaussee 212</v>
      </c>
      <c r="C324" s="8" t="str">
        <f aca="false">E324&amp;", "&amp;F324&amp;", "&amp;G324</f>
        <v>Schnakenberg, Hinr., sen., Privatmann</v>
      </c>
      <c r="D324" s="15" t="n">
        <v>212</v>
      </c>
      <c r="E324" s="8" t="s">
        <v>1086</v>
      </c>
      <c r="F324" s="8" t="s">
        <v>1248</v>
      </c>
      <c r="G324" s="8" t="s">
        <v>1822</v>
      </c>
    </row>
    <row r="325" customFormat="false" ht="14.15" hidden="false" customHeight="true" outlineLevel="0" collapsed="false">
      <c r="A325" s="14" t="s">
        <v>1129</v>
      </c>
      <c r="B325" s="8" t="str">
        <f aca="false">"Osterholzer Chaussee "&amp;D325</f>
        <v>Osterholzer Chaussee 187</v>
      </c>
      <c r="C325" s="8" t="str">
        <f aca="false">E325&amp;", "&amp;F325&amp;", "&amp;G325</f>
        <v>Schnakenberg, Joh., Landmann</v>
      </c>
      <c r="D325" s="15" t="n">
        <v>187</v>
      </c>
      <c r="E325" s="8" t="s">
        <v>1086</v>
      </c>
      <c r="F325" s="8" t="s">
        <v>79</v>
      </c>
      <c r="G325" s="8" t="s">
        <v>80</v>
      </c>
    </row>
    <row r="326" customFormat="false" ht="14.15" hidden="false" customHeight="true" outlineLevel="0" collapsed="false">
      <c r="A326" s="14" t="s">
        <v>1087</v>
      </c>
      <c r="B326" s="8" t="str">
        <f aca="false">"Osterholzer Dorfstraße "&amp;D326</f>
        <v>Osterholzer Dorfstraße 89</v>
      </c>
      <c r="C326" s="8" t="str">
        <f aca="false">E326&amp;", "&amp;F326&amp;", "&amp;G326</f>
        <v>Schnakenberg, Rik., Wwe.</v>
      </c>
      <c r="D326" s="15" t="n">
        <v>89</v>
      </c>
      <c r="E326" s="8" t="s">
        <v>1086</v>
      </c>
      <c r="F326" s="8" t="s">
        <v>1852</v>
      </c>
      <c r="G326" s="8" t="s">
        <v>94</v>
      </c>
    </row>
    <row r="327" customFormat="false" ht="14.15" hidden="false" customHeight="true" outlineLevel="0" collapsed="false">
      <c r="A327" s="14" t="s">
        <v>1650</v>
      </c>
      <c r="B327" s="8" t="str">
        <f aca="false">"Schevemoorer Landstraße "&amp;D327</f>
        <v>Schevemoorer Landstraße 78</v>
      </c>
      <c r="C327" s="8" t="str">
        <f aca="false">E327&amp;", "&amp;F327&amp;", "&amp;G327</f>
        <v>Schottler, Heinr., Bahnwärter</v>
      </c>
      <c r="D327" s="15" t="n">
        <v>78</v>
      </c>
      <c r="E327" s="8" t="s">
        <v>1649</v>
      </c>
      <c r="F327" s="8" t="s">
        <v>108</v>
      </c>
      <c r="G327" s="8" t="s">
        <v>1239</v>
      </c>
    </row>
    <row r="328" customFormat="false" ht="14.15" hidden="false" customHeight="true" outlineLevel="0" collapsed="false">
      <c r="A328" s="14" t="s">
        <v>247</v>
      </c>
      <c r="B328" s="8" t="str">
        <f aca="false">"Ellener Dorfstraße "&amp;D328</f>
        <v>Ellener Dorfstraße 11</v>
      </c>
      <c r="C328" s="8" t="str">
        <f aca="false">E328&amp;", "&amp;F328&amp;", "&amp;G328</f>
        <v>Schröder, Aug., Hofmeier</v>
      </c>
      <c r="D328" s="15" t="n">
        <v>11</v>
      </c>
      <c r="E328" s="8" t="s">
        <v>244</v>
      </c>
      <c r="F328" s="8" t="s">
        <v>93</v>
      </c>
      <c r="G328" s="8" t="s">
        <v>245</v>
      </c>
      <c r="H328" s="8" t="s">
        <v>246</v>
      </c>
    </row>
    <row r="329" customFormat="false" ht="14.15" hidden="false" customHeight="true" outlineLevel="0" collapsed="false">
      <c r="A329" s="16" t="s">
        <v>1244</v>
      </c>
      <c r="B329" s="8" t="str">
        <f aca="false">"Osterholzer Chaussee "&amp;D329</f>
        <v>Osterholzer Chaussee 214</v>
      </c>
      <c r="C329" s="8" t="str">
        <f aca="false">E329&amp;", "&amp;F329&amp;", "&amp;G329</f>
        <v>Schröder, Joh., Arbeiter</v>
      </c>
      <c r="D329" s="15" t="n">
        <v>214</v>
      </c>
      <c r="E329" s="8" t="s">
        <v>244</v>
      </c>
      <c r="F329" s="8" t="s">
        <v>79</v>
      </c>
      <c r="G329" s="8" t="s">
        <v>124</v>
      </c>
    </row>
    <row r="330" customFormat="false" ht="14.15" hidden="false" customHeight="true" outlineLevel="0" collapsed="false">
      <c r="A330" s="14" t="s">
        <v>1473</v>
      </c>
      <c r="B330" s="8" t="str">
        <f aca="false">"Osterholzer Chaussee "&amp;D330</f>
        <v>Osterholzer Chaussee 118</v>
      </c>
      <c r="C330" s="8" t="str">
        <f aca="false">E330&amp;", "&amp;F330&amp;", "&amp;G330</f>
        <v>Schröder, Wilh., Maurer</v>
      </c>
      <c r="D330" s="15" t="n">
        <v>118</v>
      </c>
      <c r="E330" s="8" t="s">
        <v>244</v>
      </c>
      <c r="F330" s="8" t="s">
        <v>254</v>
      </c>
      <c r="G330" s="8" t="s">
        <v>109</v>
      </c>
    </row>
    <row r="331" customFormat="false" ht="14.15" hidden="false" customHeight="true" outlineLevel="0" collapsed="false">
      <c r="A331" s="14" t="s">
        <v>1355</v>
      </c>
      <c r="B331" s="8" t="str">
        <f aca="false">"Auf der Schevemoorer Heide "&amp;D331</f>
        <v>Auf der Schevemoorer Heide 3</v>
      </c>
      <c r="C331" s="8" t="str">
        <f aca="false">E331&amp;", "&amp;F331&amp;", "&amp;G331</f>
        <v>Schuhmacher, Hinr., Landmann</v>
      </c>
      <c r="D331" s="15" t="n">
        <v>3</v>
      </c>
      <c r="E331" s="8" t="s">
        <v>1057</v>
      </c>
      <c r="F331" s="8" t="s">
        <v>116</v>
      </c>
      <c r="G331" s="8" t="s">
        <v>80</v>
      </c>
    </row>
    <row r="332" customFormat="false" ht="14.15" hidden="false" customHeight="true" outlineLevel="0" collapsed="false">
      <c r="A332" s="14" t="s">
        <v>910</v>
      </c>
      <c r="B332" s="8" t="str">
        <f aca="false">"Osterholzer Dorfstraße "&amp;D332</f>
        <v>Osterholzer Dorfstraße 31</v>
      </c>
      <c r="C332" s="8" t="str">
        <f aca="false">E332&amp;", "&amp;F332&amp;", "&amp;G332</f>
        <v>Schultze, Hinr., Arbeiter</v>
      </c>
      <c r="D332" s="15" t="n">
        <v>31</v>
      </c>
      <c r="E332" s="8" t="s">
        <v>1212</v>
      </c>
      <c r="F332" s="8" t="s">
        <v>116</v>
      </c>
      <c r="G332" s="8" t="s">
        <v>124</v>
      </c>
    </row>
    <row r="333" customFormat="false" ht="14.15" hidden="false" customHeight="true" outlineLevel="0" collapsed="false">
      <c r="A333" s="14" t="s">
        <v>1775</v>
      </c>
      <c r="B333" s="8" t="str">
        <f aca="false">"Schevemoorer Landstraße "&amp;D333</f>
        <v>Schevemoorer Landstraße 49</v>
      </c>
      <c r="C333" s="8" t="str">
        <f aca="false">E333&amp;", "&amp;F333&amp;", "&amp;G333</f>
        <v>Schulz, Heinr., Milchhändler</v>
      </c>
      <c r="D333" s="15" t="n">
        <v>49</v>
      </c>
      <c r="E333" s="8" t="s">
        <v>1773</v>
      </c>
      <c r="F333" s="8" t="s">
        <v>108</v>
      </c>
      <c r="G333" s="8" t="s">
        <v>1774</v>
      </c>
    </row>
    <row r="334" customFormat="false" ht="14.15" hidden="false" customHeight="true" outlineLevel="0" collapsed="false">
      <c r="A334" s="14" t="s">
        <v>1038</v>
      </c>
      <c r="B334" s="8" t="str">
        <f aca="false">"Osterholzer Dorfstraße "&amp;D334</f>
        <v>Osterholzer Dorfstraße 76</v>
      </c>
      <c r="C334" s="8" t="str">
        <f aca="false">E334&amp;", "&amp;F334&amp;", "&amp;G334</f>
        <v>Schumacher, Berend, Arbeiter</v>
      </c>
      <c r="D334" s="15" t="n">
        <v>76</v>
      </c>
      <c r="E334" s="8" t="s">
        <v>646</v>
      </c>
      <c r="F334" s="8" t="s">
        <v>229</v>
      </c>
      <c r="G334" s="8" t="s">
        <v>124</v>
      </c>
    </row>
    <row r="335" customFormat="false" ht="14.15" hidden="false" customHeight="true" outlineLevel="0" collapsed="false">
      <c r="A335" s="14" t="s">
        <v>791</v>
      </c>
      <c r="B335" s="8" t="str">
        <f aca="false">"Schevemoorer Landstraße "&amp;D335</f>
        <v>Schevemoorer Landstraße 191</v>
      </c>
      <c r="C335" s="8" t="str">
        <f aca="false">E335&amp;", "&amp;F335&amp;", "&amp;G335</f>
        <v>Schumacher, Fritz, Wwe.</v>
      </c>
      <c r="D335" s="15" t="n">
        <v>191</v>
      </c>
      <c r="E335" s="8" t="s">
        <v>646</v>
      </c>
      <c r="F335" s="8" t="s">
        <v>304</v>
      </c>
      <c r="G335" s="8" t="s">
        <v>94</v>
      </c>
    </row>
    <row r="336" customFormat="false" ht="14.15" hidden="false" customHeight="true" outlineLevel="0" collapsed="false">
      <c r="B336" s="14" t="s">
        <v>1875</v>
      </c>
      <c r="C336" s="8" t="str">
        <f aca="false">H336&amp;" von "&amp;F336&amp;" "&amp;E336</f>
        <v>Mühle von G. Schumacher</v>
      </c>
      <c r="D336" s="15" t="n">
        <v>208</v>
      </c>
      <c r="E336" s="8" t="s">
        <v>646</v>
      </c>
      <c r="F336" s="8" t="s">
        <v>1876</v>
      </c>
      <c r="G336" s="8" t="s">
        <v>162</v>
      </c>
      <c r="H336" s="8" t="s">
        <v>1877</v>
      </c>
    </row>
    <row r="337" customFormat="false" ht="14.15" hidden="false" customHeight="true" outlineLevel="0" collapsed="false">
      <c r="A337" s="14" t="s">
        <v>1306</v>
      </c>
      <c r="B337" s="8" t="str">
        <f aca="false">"Osterholzer Chaussee "&amp;D337</f>
        <v>Osterholzer Chaussee 180</v>
      </c>
      <c r="C337" s="8" t="str">
        <f aca="false">E337&amp;", "&amp;F337&amp;", "&amp;G337</f>
        <v>Schumacher, Georg, Müller</v>
      </c>
      <c r="D337" s="15" t="n">
        <v>180</v>
      </c>
      <c r="E337" s="8" t="s">
        <v>646</v>
      </c>
      <c r="F337" s="8" t="s">
        <v>218</v>
      </c>
      <c r="G337" s="8" t="s">
        <v>162</v>
      </c>
    </row>
    <row r="338" customFormat="false" ht="14.15" hidden="false" customHeight="true" outlineLevel="0" collapsed="false">
      <c r="A338" s="14" t="s">
        <v>791</v>
      </c>
      <c r="B338" s="8" t="str">
        <f aca="false">"Schevemoorer Landstraße "&amp;D338</f>
        <v>Schevemoorer Landstraße 191</v>
      </c>
      <c r="C338" s="8" t="str">
        <f aca="false">E338&amp;", "&amp;F338&amp;", "&amp;G338</f>
        <v>Schumacher, Georg, Zimmermann</v>
      </c>
      <c r="D338" s="15" t="n">
        <v>191</v>
      </c>
      <c r="E338" s="8" t="s">
        <v>646</v>
      </c>
      <c r="F338" s="8" t="s">
        <v>218</v>
      </c>
      <c r="G338" s="8" t="s">
        <v>317</v>
      </c>
    </row>
    <row r="339" customFormat="false" ht="14.15" hidden="false" customHeight="true" outlineLevel="0" collapsed="false">
      <c r="A339" s="14" t="s">
        <v>648</v>
      </c>
      <c r="B339" s="8" t="str">
        <f aca="false">"Ellenerbrokstraße "&amp;D339</f>
        <v>Ellenerbrokstraße 36</v>
      </c>
      <c r="C339" s="8" t="str">
        <f aca="false">E339&amp;", "&amp;F339&amp;", "&amp;G339</f>
        <v>Schumacher, Heinr., Landmann</v>
      </c>
      <c r="D339" s="15" t="n">
        <v>36</v>
      </c>
      <c r="E339" s="8" t="s">
        <v>646</v>
      </c>
      <c r="F339" s="8" t="s">
        <v>108</v>
      </c>
      <c r="G339" s="8" t="s">
        <v>80</v>
      </c>
    </row>
    <row r="340" customFormat="false" ht="14.15" hidden="false" customHeight="true" outlineLevel="0" collapsed="false">
      <c r="A340" s="14" t="s">
        <v>1223</v>
      </c>
      <c r="B340" s="8" t="str">
        <f aca="false">"Osterholzer Chaussee "&amp;D340</f>
        <v>Osterholzer Chaussee 222</v>
      </c>
      <c r="C340" s="8" t="str">
        <f aca="false">E340&amp;", "&amp;F340</f>
        <v>Schumacher, Helene</v>
      </c>
      <c r="D340" s="15" t="n">
        <v>222</v>
      </c>
      <c r="E340" s="8" t="s">
        <v>646</v>
      </c>
      <c r="F340" s="8" t="s">
        <v>1224</v>
      </c>
    </row>
    <row r="341" customFormat="false" ht="14.15" hidden="false" customHeight="true" outlineLevel="0" collapsed="false">
      <c r="A341" s="14" t="s">
        <v>1534</v>
      </c>
      <c r="B341" s="8" t="str">
        <f aca="false">"Osterholzer Chaussee "&amp;D341</f>
        <v>Osterholzer Chaussee 42</v>
      </c>
      <c r="C341" s="8" t="str">
        <f aca="false">E341&amp;", "&amp;F341&amp;", "&amp;G341</f>
        <v>Schumacher, Herm., Maurer</v>
      </c>
      <c r="D341" s="15" t="n">
        <v>42</v>
      </c>
      <c r="E341" s="8" t="s">
        <v>646</v>
      </c>
      <c r="F341" s="8" t="s">
        <v>86</v>
      </c>
      <c r="G341" s="8" t="s">
        <v>109</v>
      </c>
    </row>
    <row r="342" customFormat="false" ht="14.15" hidden="false" customHeight="true" outlineLevel="0" collapsed="false">
      <c r="A342" s="14" t="s">
        <v>1599</v>
      </c>
      <c r="B342" s="8" t="str">
        <f aca="false">"Am Osterholzerdeich "&amp;D342</f>
        <v>Am Osterholzerdeich 11</v>
      </c>
      <c r="C342" s="8" t="str">
        <f aca="false">E342&amp;", "&amp;F342&amp;", "&amp;G342</f>
        <v>Schumacher, Herm., Zimmermann</v>
      </c>
      <c r="D342" s="15" t="n">
        <v>11</v>
      </c>
      <c r="E342" s="8" t="s">
        <v>646</v>
      </c>
      <c r="F342" s="8" t="s">
        <v>86</v>
      </c>
      <c r="G342" s="8" t="s">
        <v>317</v>
      </c>
    </row>
    <row r="343" customFormat="false" ht="14.15" hidden="false" customHeight="true" outlineLevel="0" collapsed="false">
      <c r="A343" s="14" t="s">
        <v>668</v>
      </c>
      <c r="B343" s="8" t="str">
        <f aca="false">"Ellenerbrokstraße "&amp;D343</f>
        <v>Ellenerbrokstraße 46</v>
      </c>
      <c r="C343" s="8" t="str">
        <f aca="false">E343&amp;", "&amp;F343&amp;", "&amp;G343</f>
        <v>Schumacher, Hinr., Landmann</v>
      </c>
      <c r="D343" s="15" t="n">
        <v>46</v>
      </c>
      <c r="E343" s="8" t="s">
        <v>646</v>
      </c>
      <c r="F343" s="8" t="s">
        <v>116</v>
      </c>
      <c r="G343" s="8" t="s">
        <v>80</v>
      </c>
    </row>
    <row r="344" customFormat="false" ht="14.15" hidden="false" customHeight="true" outlineLevel="0" collapsed="false">
      <c r="A344" s="14" t="s">
        <v>102</v>
      </c>
      <c r="B344" s="8" t="str">
        <f aca="false">"An der Kämenade "&amp;D344</f>
        <v>An der Kämenade 20</v>
      </c>
      <c r="C344" s="8" t="str">
        <f aca="false">E344&amp;", "&amp;F344&amp;", "&amp;G344</f>
        <v>Schumacher, Joh., Wwe.</v>
      </c>
      <c r="D344" s="15" t="n">
        <v>20</v>
      </c>
      <c r="E344" s="8" t="s">
        <v>646</v>
      </c>
      <c r="F344" s="8" t="s">
        <v>79</v>
      </c>
      <c r="G344" s="8" t="s">
        <v>94</v>
      </c>
    </row>
    <row r="345" customFormat="false" ht="14.15" hidden="false" customHeight="true" outlineLevel="0" collapsed="false">
      <c r="A345" s="14" t="s">
        <v>213</v>
      </c>
      <c r="B345" s="8" t="str">
        <f aca="false">"Osterholzer Landstraße "&amp;D345</f>
        <v>Osterholzer Landstraße 46</v>
      </c>
      <c r="C345" s="8" t="str">
        <f aca="false">E345&amp;", "&amp;F345&amp;", "&amp;G345</f>
        <v>Sengstacke, Christ., Wwe.</v>
      </c>
      <c r="D345" s="15" t="n">
        <v>46</v>
      </c>
      <c r="E345" s="8" t="s">
        <v>212</v>
      </c>
      <c r="F345" s="8" t="s">
        <v>350</v>
      </c>
      <c r="G345" s="8" t="s">
        <v>94</v>
      </c>
    </row>
    <row r="346" customFormat="false" ht="14.15" hidden="false" customHeight="true" outlineLevel="0" collapsed="false">
      <c r="A346" s="14" t="s">
        <v>1458</v>
      </c>
      <c r="B346" s="8" t="str">
        <f aca="false">"Osterholzer Chaussee "&amp;D346</f>
        <v>Osterholzer Chaussee 110</v>
      </c>
      <c r="C346" s="8" t="str">
        <f aca="false">E346&amp;", "&amp;F346&amp;", "&amp;G346</f>
        <v>Sengstacke, Hinr., Landmann</v>
      </c>
      <c r="D346" s="15" t="n">
        <v>110</v>
      </c>
      <c r="E346" s="8" t="s">
        <v>212</v>
      </c>
      <c r="F346" s="8" t="s">
        <v>116</v>
      </c>
      <c r="G346" s="8" t="s">
        <v>80</v>
      </c>
    </row>
    <row r="347" customFormat="false" ht="14.15" hidden="false" customHeight="true" outlineLevel="0" collapsed="false">
      <c r="A347" s="14" t="s">
        <v>846</v>
      </c>
      <c r="B347" s="8" t="str">
        <f aca="false">"Osterholzer Chaussee "&amp;D347</f>
        <v>Osterholzer Chaussee 9</v>
      </c>
      <c r="C347" s="8" t="str">
        <f aca="false">E347&amp;", "&amp;F347&amp;", "&amp;G347</f>
        <v>Stadtlander, Hinr., Landmann</v>
      </c>
      <c r="D347" s="15" t="n">
        <v>9</v>
      </c>
      <c r="E347" s="8" t="s">
        <v>845</v>
      </c>
      <c r="F347" s="8" t="s">
        <v>116</v>
      </c>
      <c r="G347" s="8" t="s">
        <v>80</v>
      </c>
    </row>
    <row r="348" customFormat="false" ht="14.15" hidden="false" customHeight="true" outlineLevel="0" collapsed="false">
      <c r="A348" s="14" t="s">
        <v>734</v>
      </c>
      <c r="B348" s="8" t="str">
        <f aca="false">"Am hohen Felde "&amp;D348</f>
        <v>Am hohen Felde 4</v>
      </c>
      <c r="C348" s="8" t="str">
        <f aca="false">E348&amp;", "&amp;F348&amp;", "&amp;G348</f>
        <v>Stelter, Wilh., Landmann</v>
      </c>
      <c r="D348" s="15" t="n">
        <v>4</v>
      </c>
      <c r="E348" s="8" t="s">
        <v>733</v>
      </c>
      <c r="F348" s="8" t="s">
        <v>254</v>
      </c>
      <c r="G348" s="8" t="s">
        <v>80</v>
      </c>
    </row>
    <row r="349" customFormat="false" ht="14.15" hidden="false" customHeight="true" outlineLevel="0" collapsed="false">
      <c r="A349" s="14" t="s">
        <v>1501</v>
      </c>
      <c r="B349" s="8" t="str">
        <f aca="false">"Öwerweg "&amp;D349</f>
        <v>Öwerweg 15</v>
      </c>
      <c r="C349" s="8" t="str">
        <f aca="false">E349&amp;", "&amp;F349&amp;", "&amp;G349</f>
        <v>Storck, Joh., Arbeiter</v>
      </c>
      <c r="D349" s="15" t="n">
        <v>15</v>
      </c>
      <c r="E349" s="8" t="s">
        <v>1500</v>
      </c>
      <c r="F349" s="8" t="s">
        <v>79</v>
      </c>
      <c r="G349" s="8" t="s">
        <v>124</v>
      </c>
    </row>
    <row r="350" customFormat="false" ht="14.15" hidden="false" customHeight="true" outlineLevel="0" collapsed="false">
      <c r="A350" s="14" t="s">
        <v>686</v>
      </c>
      <c r="B350" s="8" t="str">
        <f aca="false">"Ellenerbrokstraße "&amp;D350</f>
        <v>Ellenerbrokstraße 55</v>
      </c>
      <c r="C350" s="8" t="str">
        <f aca="false">E350&amp;", "&amp;F350&amp;", "&amp;G350</f>
        <v>Streckfuß, Joh., Landmann</v>
      </c>
      <c r="D350" s="15" t="n">
        <v>55</v>
      </c>
      <c r="E350" s="8" t="s">
        <v>685</v>
      </c>
      <c r="F350" s="8" t="s">
        <v>79</v>
      </c>
      <c r="G350" s="8" t="s">
        <v>80</v>
      </c>
    </row>
    <row r="351" customFormat="false" ht="14.15" hidden="false" customHeight="true" outlineLevel="0" collapsed="false">
      <c r="A351" s="14" t="s">
        <v>1490</v>
      </c>
      <c r="B351" s="8" t="str">
        <f aca="false">"Osterholzer Chaussee "&amp;D351</f>
        <v>Osterholzer Chaussee 100</v>
      </c>
      <c r="C351" s="8" t="str">
        <f aca="false">E351&amp;", "&amp;F351&amp;", "&amp;G351&amp;", "&amp;H351</f>
        <v>Stumpe, Siegmund, Wwe., Landgut</v>
      </c>
      <c r="D351" s="15" t="n">
        <v>100</v>
      </c>
      <c r="E351" s="8" t="s">
        <v>1488</v>
      </c>
      <c r="F351" s="8" t="s">
        <v>1836</v>
      </c>
      <c r="G351" s="8" t="s">
        <v>94</v>
      </c>
      <c r="H351" s="8" t="s">
        <v>1120</v>
      </c>
    </row>
    <row r="352" customFormat="false" ht="14.15" hidden="false" customHeight="true" outlineLevel="0" collapsed="false">
      <c r="A352" s="14" t="s">
        <v>1764</v>
      </c>
      <c r="B352" s="8" t="str">
        <f aca="false">"Schevemoorer Landstraße "&amp;D352</f>
        <v>Schevemoorer Landstraße 53</v>
      </c>
      <c r="C352" s="8" t="str">
        <f aca="false">E352&amp;", "&amp;F352&amp;", "&amp;G352</f>
        <v>Tegge, Heinr., Arbeiter</v>
      </c>
      <c r="D352" s="15" t="n">
        <v>53</v>
      </c>
      <c r="E352" s="8" t="s">
        <v>1861</v>
      </c>
      <c r="F352" s="8" t="s">
        <v>108</v>
      </c>
      <c r="G352" s="8" t="s">
        <v>124</v>
      </c>
    </row>
    <row r="353" customFormat="false" ht="14.15" hidden="false" customHeight="true" outlineLevel="0" collapsed="false">
      <c r="A353" s="14" t="s">
        <v>1696</v>
      </c>
      <c r="B353" s="8" t="str">
        <f aca="false">"Schevemoorer Landstraße "&amp;D353</f>
        <v>Schevemoorer Landstraße 77</v>
      </c>
      <c r="C353" s="8" t="str">
        <f aca="false">E353&amp;", "&amp;F353&amp;", "&amp;G353</f>
        <v>Teichmann, Rob., Schuhmacher</v>
      </c>
      <c r="D353" s="15" t="n">
        <v>77</v>
      </c>
      <c r="E353" s="8" t="s">
        <v>1695</v>
      </c>
      <c r="F353" s="8" t="s">
        <v>1867</v>
      </c>
      <c r="G353" s="8" t="s">
        <v>1057</v>
      </c>
    </row>
    <row r="354" customFormat="false" ht="14.15" hidden="false" customHeight="true" outlineLevel="0" collapsed="false">
      <c r="A354" s="14" t="s">
        <v>1106</v>
      </c>
      <c r="B354" s="8" t="str">
        <f aca="false">"Osterholzer Dorfstraße "&amp;D354</f>
        <v>Osterholzer Dorfstraße 96</v>
      </c>
      <c r="C354" s="8" t="str">
        <f aca="false">E354&amp;", "&amp;F354&amp;", "&amp;G354</f>
        <v>Thoden, Herm., Maurer</v>
      </c>
      <c r="D354" s="15" t="n">
        <v>96</v>
      </c>
      <c r="E354" s="8" t="s">
        <v>1853</v>
      </c>
      <c r="F354" s="8" t="s">
        <v>86</v>
      </c>
      <c r="G354" s="8" t="s">
        <v>109</v>
      </c>
    </row>
    <row r="355" customFormat="false" ht="14.15" hidden="false" customHeight="true" outlineLevel="0" collapsed="false">
      <c r="A355" s="14" t="s">
        <v>1603</v>
      </c>
      <c r="B355" s="8" t="str">
        <f aca="false">"Schevemoorer Landstraße "&amp;D355</f>
        <v>Schevemoorer Landstraße 105</v>
      </c>
      <c r="C355" s="8" t="str">
        <f aca="false">E355&amp;", "&amp;F355&amp;", "&amp;G355</f>
        <v>Tietjen, Claus, Landmann</v>
      </c>
      <c r="D355" s="15" t="n">
        <v>105</v>
      </c>
      <c r="E355" s="8" t="s">
        <v>223</v>
      </c>
      <c r="F355" s="8" t="s">
        <v>814</v>
      </c>
      <c r="G355" s="8" t="s">
        <v>80</v>
      </c>
    </row>
    <row r="356" customFormat="false" ht="14.15" hidden="false" customHeight="true" outlineLevel="0" collapsed="false">
      <c r="A356" s="14" t="s">
        <v>225</v>
      </c>
      <c r="B356" s="8" t="str">
        <f aca="false">"Ellener Dorfstraße "&amp;D356</f>
        <v>Ellener Dorfstraße 16</v>
      </c>
      <c r="C356" s="8" t="str">
        <f aca="false">E356&amp;", "&amp;F356&amp;", "&amp;G356</f>
        <v>Tietjen, Dan., Landmann</v>
      </c>
      <c r="D356" s="15" t="n">
        <v>16</v>
      </c>
      <c r="E356" s="8" t="s">
        <v>223</v>
      </c>
      <c r="F356" s="8" t="s">
        <v>1812</v>
      </c>
      <c r="G356" s="8" t="s">
        <v>80</v>
      </c>
    </row>
    <row r="357" customFormat="false" ht="14.15" hidden="false" customHeight="true" outlineLevel="0" collapsed="false">
      <c r="A357" s="8" t="s">
        <v>1805</v>
      </c>
      <c r="B357" s="8" t="str">
        <f aca="false">"Am Achterkamp "&amp;D357</f>
        <v>Am Achterkamp 9</v>
      </c>
      <c r="C357" s="8" t="str">
        <f aca="false">E357&amp;", "&amp;F357&amp;", "&amp;G357</f>
        <v>Tietjen, Diedr., Arbeiter</v>
      </c>
      <c r="D357" s="15" t="n">
        <v>9</v>
      </c>
      <c r="E357" s="8" t="s">
        <v>223</v>
      </c>
      <c r="F357" s="8" t="s">
        <v>123</v>
      </c>
      <c r="G357" s="8" t="s">
        <v>124</v>
      </c>
    </row>
    <row r="358" customFormat="false" ht="14.15" hidden="false" customHeight="true" outlineLevel="0" collapsed="false">
      <c r="A358" s="14" t="s">
        <v>1617</v>
      </c>
      <c r="B358" s="8" t="str">
        <f aca="false">"Schevemoorer Landstraße "&amp;D358</f>
        <v>Schevemoorer Landstraße 97</v>
      </c>
      <c r="C358" s="8" t="str">
        <f aca="false">E358&amp;", "&amp;F358&amp;", "&amp;G358</f>
        <v>Tietjen, Georg, Landmann</v>
      </c>
      <c r="D358" s="15" t="n">
        <v>97</v>
      </c>
      <c r="E358" s="8" t="s">
        <v>223</v>
      </c>
      <c r="F358" s="8" t="s">
        <v>218</v>
      </c>
      <c r="G358" s="8" t="s">
        <v>80</v>
      </c>
    </row>
    <row r="359" customFormat="false" ht="14.15" hidden="false" customHeight="true" outlineLevel="0" collapsed="false">
      <c r="A359" s="14" t="s">
        <v>225</v>
      </c>
      <c r="B359" s="8" t="str">
        <f aca="false">"Ellener Dorfstraße "&amp;D359</f>
        <v>Ellener Dorfstraße 16</v>
      </c>
      <c r="C359" s="8" t="str">
        <f aca="false">E359&amp;", "&amp;F359&amp;", "&amp;G359</f>
        <v>Tietjen, H. D., Wwe.</v>
      </c>
      <c r="D359" s="15" t="n">
        <v>16</v>
      </c>
      <c r="E359" s="8" t="s">
        <v>223</v>
      </c>
      <c r="F359" s="8" t="s">
        <v>1820</v>
      </c>
      <c r="G359" s="8" t="s">
        <v>94</v>
      </c>
    </row>
    <row r="360" customFormat="false" ht="14.15" hidden="false" customHeight="true" outlineLevel="0" collapsed="false">
      <c r="B360" s="14" t="s">
        <v>1842</v>
      </c>
      <c r="C360" s="8" t="str">
        <f aca="false">E360&amp;", "&amp;F360&amp;", "&amp;G360</f>
        <v>Tietjen, Herm., Bäcker</v>
      </c>
      <c r="D360" s="15" t="n">
        <v>141</v>
      </c>
      <c r="E360" s="8" t="s">
        <v>223</v>
      </c>
      <c r="F360" s="8" t="s">
        <v>86</v>
      </c>
      <c r="G360" s="8" t="s">
        <v>561</v>
      </c>
    </row>
    <row r="361" customFormat="false" ht="14.15" hidden="false" customHeight="true" outlineLevel="0" collapsed="false">
      <c r="A361" s="14" t="s">
        <v>240</v>
      </c>
      <c r="B361" s="8" t="str">
        <f aca="false">"Ellener Dorfstraße "&amp;D361</f>
        <v>Ellener Dorfstraße 21</v>
      </c>
      <c r="C361" s="8" t="str">
        <f aca="false">E361&amp;", "&amp;F361&amp;", "&amp;G361</f>
        <v>Tietjen, Herm., Landmann</v>
      </c>
      <c r="D361" s="15" t="n">
        <v>21</v>
      </c>
      <c r="E361" s="8" t="s">
        <v>223</v>
      </c>
      <c r="F361" s="8" t="s">
        <v>86</v>
      </c>
      <c r="G361" s="8" t="s">
        <v>80</v>
      </c>
    </row>
    <row r="362" customFormat="false" ht="14.15" hidden="false" customHeight="true" outlineLevel="0" collapsed="false">
      <c r="A362" s="14" t="s">
        <v>1617</v>
      </c>
      <c r="B362" s="8" t="str">
        <f aca="false">"Schevemoorer Landstraße "&amp;D362</f>
        <v>Schevemoorer Landstraße 97</v>
      </c>
      <c r="C362" s="8" t="str">
        <f aca="false">E362&amp;", "&amp;F362&amp;", "&amp;G362</f>
        <v>Tietjen, Joh. M., Landmann</v>
      </c>
      <c r="D362" s="15" t="n">
        <v>97</v>
      </c>
      <c r="E362" s="8" t="s">
        <v>223</v>
      </c>
      <c r="F362" s="8" t="s">
        <v>1868</v>
      </c>
      <c r="G362" s="8" t="s">
        <v>80</v>
      </c>
    </row>
    <row r="363" customFormat="false" ht="14.15" hidden="false" customHeight="true" outlineLevel="0" collapsed="false">
      <c r="A363" s="14" t="s">
        <v>1125</v>
      </c>
      <c r="B363" s="8" t="str">
        <f aca="false">"Osterholzer Dorfstraße "&amp;D363</f>
        <v>Osterholzer Dorfstraße 111</v>
      </c>
      <c r="C363" s="8" t="str">
        <f aca="false">E363&amp;", "&amp;F363&amp;", "&amp;G363</f>
        <v>Tietjen, Lür, Landmann</v>
      </c>
      <c r="D363" s="15" t="n">
        <v>111</v>
      </c>
      <c r="E363" s="8" t="s">
        <v>223</v>
      </c>
      <c r="F363" s="8" t="s">
        <v>464</v>
      </c>
      <c r="G363" s="8" t="s">
        <v>80</v>
      </c>
    </row>
    <row r="364" customFormat="false" ht="14.15" hidden="false" customHeight="true" outlineLevel="0" collapsed="false">
      <c r="A364" s="14" t="s">
        <v>796</v>
      </c>
      <c r="B364" s="8" t="str">
        <f aca="false">"Schevemoorer Landstraße "&amp;D364</f>
        <v>Schevemoorer Landstraße 195</v>
      </c>
      <c r="C364" s="8" t="str">
        <f aca="false">E364&amp;", "&amp;F364&amp;", "&amp;G364</f>
        <v>Töpfer, Arth., Tischler</v>
      </c>
      <c r="D364" s="15" t="n">
        <v>195</v>
      </c>
      <c r="E364" s="8" t="s">
        <v>1873</v>
      </c>
      <c r="F364" s="8" t="s">
        <v>1874</v>
      </c>
      <c r="G364" s="8" t="s">
        <v>351</v>
      </c>
    </row>
    <row r="365" customFormat="false" ht="14.15" hidden="false" customHeight="true" outlineLevel="0" collapsed="false">
      <c r="A365" s="14" t="s">
        <v>1753</v>
      </c>
      <c r="B365" s="8" t="str">
        <f aca="false">"Schevemoorer Landstraße "&amp;D365</f>
        <v>Schevemoorer Landstraße 57</v>
      </c>
      <c r="C365" s="8" t="str">
        <f aca="false">E365&amp;", "&amp;F365&amp;", "&amp;G365</f>
        <v>True, Diedr., Schlosser</v>
      </c>
      <c r="D365" s="15" t="n">
        <v>57</v>
      </c>
      <c r="E365" s="8" t="s">
        <v>1752</v>
      </c>
      <c r="F365" s="8" t="s">
        <v>123</v>
      </c>
      <c r="G365" s="8" t="s">
        <v>840</v>
      </c>
    </row>
    <row r="366" customFormat="false" ht="14.15" hidden="false" customHeight="true" outlineLevel="0" collapsed="false">
      <c r="B366" s="14" t="s">
        <v>1816</v>
      </c>
      <c r="C366" s="8" t="str">
        <f aca="false">G366&amp;" des "&amp;H366&amp;"s "</f>
        <v>Pflegerin des St. Jürgen Asyls </v>
      </c>
      <c r="D366" s="15" t="n">
        <v>5</v>
      </c>
      <c r="E366" s="8" t="s">
        <v>1817</v>
      </c>
      <c r="G366" s="8" t="s">
        <v>1818</v>
      </c>
      <c r="H366" s="8" t="s">
        <v>246</v>
      </c>
    </row>
    <row r="367" customFormat="false" ht="14.15" hidden="false" customHeight="true" outlineLevel="0" collapsed="false">
      <c r="B367" s="14" t="s">
        <v>1819</v>
      </c>
      <c r="C367" s="8" t="str">
        <f aca="false">G367&amp;" des "&amp;H367&amp;"s "</f>
        <v>Pflegerin des St. Jürgen Asyls </v>
      </c>
      <c r="D367" s="15" t="n">
        <v>7</v>
      </c>
      <c r="E367" s="8" t="s">
        <v>1817</v>
      </c>
      <c r="G367" s="8" t="s">
        <v>1818</v>
      </c>
      <c r="H367" s="8" t="s">
        <v>246</v>
      </c>
    </row>
    <row r="368" customFormat="false" ht="14.15" hidden="false" customHeight="true" outlineLevel="0" collapsed="false">
      <c r="B368" s="8" t="str">
        <f aca="false">"Am Achterkamp "&amp;D368</f>
        <v>Am Achterkamp 7</v>
      </c>
      <c r="C368" s="8" t="str">
        <f aca="false">E368</f>
        <v>unbewohnt</v>
      </c>
      <c r="D368" s="15" t="n">
        <v>7</v>
      </c>
      <c r="E368" s="8" t="s">
        <v>384</v>
      </c>
    </row>
    <row r="369" customFormat="false" ht="14.15" hidden="false" customHeight="true" outlineLevel="0" collapsed="false">
      <c r="A369" s="14" t="s">
        <v>125</v>
      </c>
      <c r="B369" s="8" t="str">
        <f aca="false">"An der Kämenade "&amp;D369</f>
        <v>An der Kämenade 26</v>
      </c>
      <c r="C369" s="8" t="str">
        <f aca="false">E369</f>
        <v>unbewohnt</v>
      </c>
      <c r="D369" s="15" t="n">
        <v>26</v>
      </c>
      <c r="E369" s="8" t="s">
        <v>384</v>
      </c>
    </row>
    <row r="370" customFormat="false" ht="14.15" hidden="false" customHeight="true" outlineLevel="0" collapsed="false">
      <c r="A370" s="14" t="s">
        <v>132</v>
      </c>
      <c r="B370" s="8" t="str">
        <f aca="false">"An der Kämenade "&amp;D370</f>
        <v>An der Kämenade 28</v>
      </c>
      <c r="C370" s="8" t="str">
        <f aca="false">E370</f>
        <v>unbewohnt</v>
      </c>
      <c r="D370" s="15" t="n">
        <v>28</v>
      </c>
      <c r="E370" s="8" t="s">
        <v>384</v>
      </c>
    </row>
    <row r="371" customFormat="false" ht="14.15" hidden="false" customHeight="true" outlineLevel="0" collapsed="false">
      <c r="A371" s="14" t="s">
        <v>1801</v>
      </c>
      <c r="B371" s="8" t="str">
        <f aca="false">"Schevemoorer Landstraße "&amp;D371</f>
        <v>Schevemoorer Landstraße 31</v>
      </c>
      <c r="C371" s="8" t="str">
        <f aca="false">E371</f>
        <v>unbewohnt</v>
      </c>
      <c r="D371" s="15" t="n">
        <v>31</v>
      </c>
      <c r="E371" s="8" t="s">
        <v>384</v>
      </c>
    </row>
    <row r="372" customFormat="false" ht="14.15" hidden="false" customHeight="true" outlineLevel="0" collapsed="false">
      <c r="A372" s="14" t="s">
        <v>1801</v>
      </c>
      <c r="B372" s="8" t="str">
        <f aca="false">"Schevemoorer Landstraße "&amp;D372</f>
        <v>Schevemoorer Landstraße 33</v>
      </c>
      <c r="C372" s="8" t="str">
        <f aca="false">E372</f>
        <v>unbewohnt</v>
      </c>
      <c r="D372" s="15" t="n">
        <v>33</v>
      </c>
      <c r="E372" s="8" t="s">
        <v>384</v>
      </c>
    </row>
    <row r="373" customFormat="false" ht="14.15" hidden="false" customHeight="true" outlineLevel="0" collapsed="false">
      <c r="A373" s="14" t="s">
        <v>1208</v>
      </c>
      <c r="B373" s="8" t="str">
        <f aca="false">"Teneverstraße "&amp;D373</f>
        <v>Teneverstraße 6</v>
      </c>
      <c r="C373" s="8" t="str">
        <f aca="false">E373</f>
        <v>unbewohnt</v>
      </c>
      <c r="D373" s="15" t="n">
        <v>6</v>
      </c>
      <c r="E373" s="8" t="s">
        <v>384</v>
      </c>
    </row>
    <row r="374" customFormat="false" ht="14.15" hidden="false" customHeight="true" outlineLevel="0" collapsed="false">
      <c r="A374" s="14" t="s">
        <v>1213</v>
      </c>
      <c r="B374" s="8" t="str">
        <f aca="false">"Teneverstraße "&amp;D374</f>
        <v>Teneverstraße 10</v>
      </c>
      <c r="C374" s="8" t="str">
        <f aca="false">E374</f>
        <v>unbewohnt</v>
      </c>
      <c r="D374" s="15" t="n">
        <v>10</v>
      </c>
      <c r="E374" s="8" t="s">
        <v>384</v>
      </c>
    </row>
    <row r="375" customFormat="false" ht="14.15" hidden="false" customHeight="true" outlineLevel="0" collapsed="false">
      <c r="A375" s="14" t="s">
        <v>990</v>
      </c>
      <c r="B375" s="8" t="str">
        <f aca="false">"Osterholzer Dorfstraße "&amp;D375</f>
        <v>Osterholzer Dorfstraße 60</v>
      </c>
      <c r="C375" s="8" t="str">
        <f aca="false">E375&amp;", "&amp;F375&amp;", "&amp;G375</f>
        <v>Unger, Diedr., Arbeiter</v>
      </c>
      <c r="D375" s="15" t="n">
        <v>60</v>
      </c>
      <c r="E375" s="8" t="s">
        <v>988</v>
      </c>
      <c r="F375" s="8" t="s">
        <v>123</v>
      </c>
      <c r="G375" s="8" t="s">
        <v>124</v>
      </c>
    </row>
    <row r="376" customFormat="false" ht="14.15" hidden="false" customHeight="true" outlineLevel="0" collapsed="false">
      <c r="A376" s="14" t="s">
        <v>1797</v>
      </c>
      <c r="B376" s="8" t="str">
        <f aca="false">"Schevemoorer Landstraße "&amp;D376</f>
        <v>Schevemoorer Landstraße 39</v>
      </c>
      <c r="C376" s="8" t="str">
        <f aca="false">E376&amp;", "&amp;F376&amp;", "&amp;G376</f>
        <v>Wagschal, Arnold, Arbeiter</v>
      </c>
      <c r="D376" s="15" t="n">
        <v>39</v>
      </c>
      <c r="E376" s="8" t="s">
        <v>130</v>
      </c>
      <c r="F376" s="8" t="s">
        <v>538</v>
      </c>
      <c r="G376" s="8" t="s">
        <v>124</v>
      </c>
    </row>
    <row r="377" customFormat="false" ht="14.15" hidden="false" customHeight="true" outlineLevel="0" collapsed="false">
      <c r="A377" s="14" t="s">
        <v>95</v>
      </c>
      <c r="B377" s="8" t="str">
        <f aca="false">"An der Kämenade "&amp;D377</f>
        <v>An der Kämenade 18</v>
      </c>
      <c r="C377" s="8" t="str">
        <f aca="false">E377&amp;", "&amp;F377&amp;", "&amp;G377</f>
        <v>Wagschal, Friedr., Wwe.</v>
      </c>
      <c r="D377" s="15" t="n">
        <v>18</v>
      </c>
      <c r="E377" s="8" t="s">
        <v>130</v>
      </c>
      <c r="F377" s="8" t="s">
        <v>365</v>
      </c>
      <c r="G377" s="8" t="s">
        <v>94</v>
      </c>
    </row>
    <row r="378" customFormat="false" ht="14.15" hidden="false" customHeight="true" outlineLevel="0" collapsed="false">
      <c r="A378" s="14" t="s">
        <v>1792</v>
      </c>
      <c r="B378" s="8" t="str">
        <f aca="false">"Schevemoorer Landstraße "&amp;D378</f>
        <v>Schevemoorer Landstraße 41</v>
      </c>
      <c r="C378" s="8" t="str">
        <f aca="false">E378&amp;", "&amp;F378&amp;", "&amp;G378</f>
        <v>Wagschal, Heinr., Arbeiter</v>
      </c>
      <c r="D378" s="15" t="n">
        <v>41</v>
      </c>
      <c r="E378" s="8" t="s">
        <v>130</v>
      </c>
      <c r="F378" s="8" t="s">
        <v>108</v>
      </c>
      <c r="G378" s="8" t="s">
        <v>124</v>
      </c>
    </row>
    <row r="379" customFormat="false" ht="14.15" hidden="false" customHeight="true" outlineLevel="0" collapsed="false">
      <c r="A379" s="14" t="s">
        <v>236</v>
      </c>
      <c r="B379" s="8" t="str">
        <f aca="false">"Osterholzer Landstraße "&amp;D379</f>
        <v>Osterholzer Landstraße 60</v>
      </c>
      <c r="C379" s="8" t="str">
        <f aca="false">E379&amp;", "&amp;F379&amp;", "&amp;G379</f>
        <v>Wagschal, Konrad, Wwe.</v>
      </c>
      <c r="D379" s="15" t="n">
        <v>60</v>
      </c>
      <c r="E379" s="8" t="s">
        <v>130</v>
      </c>
      <c r="F379" s="8" t="s">
        <v>1855</v>
      </c>
      <c r="G379" s="8" t="s">
        <v>94</v>
      </c>
    </row>
    <row r="380" customFormat="false" ht="14.15" hidden="false" customHeight="true" outlineLevel="0" collapsed="false">
      <c r="A380" s="14" t="s">
        <v>653</v>
      </c>
      <c r="B380" s="8" t="str">
        <f aca="false">"Ellenerbrokstraße "&amp;D380</f>
        <v>Ellenerbrokstraße 40</v>
      </c>
      <c r="C380" s="8" t="str">
        <f aca="false">E380&amp;", "&amp;F380&amp;", "&amp;G380</f>
        <v>Wagschal, Ludwig, Arbeiter</v>
      </c>
      <c r="D380" s="15" t="n">
        <v>40</v>
      </c>
      <c r="E380" s="8" t="s">
        <v>130</v>
      </c>
      <c r="F380" s="8" t="s">
        <v>652</v>
      </c>
      <c r="G380" s="8" t="s">
        <v>124</v>
      </c>
    </row>
    <row r="381" customFormat="false" ht="14.15" hidden="false" customHeight="true" outlineLevel="0" collapsed="false">
      <c r="A381" s="14" t="s">
        <v>428</v>
      </c>
      <c r="B381" s="8" t="str">
        <f aca="false">"An der Pfandstelle "&amp;D381</f>
        <v>An der Pfandstelle 42</v>
      </c>
      <c r="C381" s="8" t="str">
        <f aca="false">E381&amp;", "&amp;F381&amp;", "&amp;G381</f>
        <v>Warnken, Herm., jun., Tischlermeister</v>
      </c>
      <c r="D381" s="15" t="n">
        <v>42</v>
      </c>
      <c r="E381" s="8" t="s">
        <v>426</v>
      </c>
      <c r="F381" s="8" t="s">
        <v>427</v>
      </c>
      <c r="G381" s="8" t="s">
        <v>978</v>
      </c>
    </row>
    <row r="382" customFormat="false" ht="14.15" hidden="false" customHeight="true" outlineLevel="0" collapsed="false">
      <c r="A382" s="14" t="s">
        <v>428</v>
      </c>
      <c r="B382" s="8" t="str">
        <f aca="false">"An der Pfandstelle "&amp;D382</f>
        <v>An der Pfandstelle 42</v>
      </c>
      <c r="C382" s="8" t="str">
        <f aca="false">E382&amp;", "&amp;F382&amp;", "&amp;G382</f>
        <v>Warnken, Herm., sen., Tischlermeister</v>
      </c>
      <c r="D382" s="15" t="n">
        <v>42</v>
      </c>
      <c r="E382" s="8" t="s">
        <v>426</v>
      </c>
      <c r="F382" s="8" t="s">
        <v>415</v>
      </c>
      <c r="G382" s="8" t="s">
        <v>978</v>
      </c>
    </row>
    <row r="383" customFormat="false" ht="14.15" hidden="false" customHeight="true" outlineLevel="0" collapsed="false">
      <c r="A383" s="14" t="s">
        <v>855</v>
      </c>
      <c r="B383" s="8" t="str">
        <f aca="false">"Osterholzer Chaussee "&amp;D383</f>
        <v>Osterholzer Chaussee 21</v>
      </c>
      <c r="C383" s="8" t="str">
        <f aca="false">E383&amp;", "&amp;F383&amp;", "&amp;G383</f>
        <v>Weber, Franz, Maschinist</v>
      </c>
      <c r="D383" s="15" t="n">
        <v>21</v>
      </c>
      <c r="E383" s="8" t="s">
        <v>1831</v>
      </c>
      <c r="F383" s="8" t="s">
        <v>1832</v>
      </c>
      <c r="G383" s="8" t="s">
        <v>290</v>
      </c>
    </row>
    <row r="384" customFormat="false" ht="14.15" hidden="false" customHeight="true" outlineLevel="0" collapsed="false">
      <c r="A384" s="14" t="s">
        <v>741</v>
      </c>
      <c r="B384" s="8" t="str">
        <f aca="false">"Am hohen Felde "&amp;D384</f>
        <v>Am hohen Felde 6</v>
      </c>
      <c r="C384" s="8" t="str">
        <f aca="false">E384&amp;", "&amp;F384&amp;", "&amp;G384</f>
        <v>Wendt, Engelbert, Arbeiter</v>
      </c>
      <c r="D384" s="15" t="n">
        <v>6</v>
      </c>
      <c r="E384" s="8" t="s">
        <v>739</v>
      </c>
      <c r="F384" s="8" t="s">
        <v>740</v>
      </c>
      <c r="G384" s="8" t="s">
        <v>124</v>
      </c>
    </row>
    <row r="385" customFormat="false" ht="14.15" hidden="false" customHeight="true" outlineLevel="0" collapsed="false">
      <c r="A385" s="14" t="s">
        <v>741</v>
      </c>
      <c r="B385" s="8" t="str">
        <f aca="false">"Am hohen Felde "&amp;D385</f>
        <v>Am hohen Felde 6</v>
      </c>
      <c r="C385" s="8" t="str">
        <f aca="false">E385&amp;", "&amp;F385&amp;", "&amp;G385</f>
        <v>Wendt, Hinr., Maurer</v>
      </c>
      <c r="D385" s="15" t="n">
        <v>6</v>
      </c>
      <c r="E385" s="8" t="s">
        <v>739</v>
      </c>
      <c r="F385" s="8" t="s">
        <v>116</v>
      </c>
      <c r="G385" s="8" t="s">
        <v>109</v>
      </c>
    </row>
    <row r="386" customFormat="false" ht="14.15" hidden="false" customHeight="true" outlineLevel="0" collapsed="false">
      <c r="A386" s="14" t="s">
        <v>1266</v>
      </c>
      <c r="B386" s="8" t="str">
        <f aca="false">"Auf der Schevemoorer Heide "&amp;D386</f>
        <v>Auf der Schevemoorer Heide 20</v>
      </c>
      <c r="C386" s="8" t="str">
        <f aca="false">E386&amp;", "&amp;F386&amp;", "&amp;G386</f>
        <v>Wendt, Joh., Wwe.</v>
      </c>
      <c r="D386" s="15" t="n">
        <v>20</v>
      </c>
      <c r="E386" s="8" t="s">
        <v>739</v>
      </c>
      <c r="F386" s="8" t="s">
        <v>79</v>
      </c>
      <c r="G386" s="8" t="s">
        <v>94</v>
      </c>
    </row>
    <row r="387" customFormat="false" ht="14.15" hidden="false" customHeight="true" outlineLevel="0" collapsed="false">
      <c r="A387" s="14" t="s">
        <v>1002</v>
      </c>
      <c r="B387" s="8" t="str">
        <f aca="false">"Osterholzer Chaussee "&amp;D387</f>
        <v>Osterholzer Chaussee 125</v>
      </c>
      <c r="C387" s="8" t="str">
        <f aca="false">E387&amp;", "&amp;F387&amp;", "&amp;G387</f>
        <v>Werner, Eduard, Landjäger</v>
      </c>
      <c r="D387" s="15" t="n">
        <v>125</v>
      </c>
      <c r="E387" s="8" t="s">
        <v>1000</v>
      </c>
      <c r="F387" s="8" t="s">
        <v>1837</v>
      </c>
      <c r="G387" s="8" t="s">
        <v>1001</v>
      </c>
    </row>
    <row r="388" customFormat="false" ht="14.15" hidden="false" customHeight="true" outlineLevel="0" collapsed="false">
      <c r="A388" s="14" t="s">
        <v>1409</v>
      </c>
      <c r="B388" s="8" t="str">
        <f aca="false">"Osterholzer Chaussee "&amp;D388</f>
        <v>Osterholzer Chaussee 146</v>
      </c>
      <c r="C388" s="8" t="str">
        <f aca="false">E388&amp;", "&amp;F388&amp;", "&amp;G388</f>
        <v>Westerkamp, Joh., Arbeiter</v>
      </c>
      <c r="D388" s="15" t="n">
        <v>146</v>
      </c>
      <c r="E388" s="8" t="s">
        <v>1408</v>
      </c>
      <c r="F388" s="8" t="s">
        <v>79</v>
      </c>
      <c r="G388" s="8" t="s">
        <v>124</v>
      </c>
    </row>
    <row r="389" customFormat="false" ht="14.15" hidden="false" customHeight="true" outlineLevel="0" collapsed="false">
      <c r="A389" s="14" t="s">
        <v>1534</v>
      </c>
      <c r="B389" s="8" t="str">
        <f aca="false">"Osterholzer Chaussee "&amp;D389</f>
        <v>Osterholzer Chaussee 42</v>
      </c>
      <c r="C389" s="8" t="str">
        <f aca="false">E389&amp;", "&amp;F389&amp;", "&amp;G389</f>
        <v>Wiedekamp, Cord, Arbeiter</v>
      </c>
      <c r="D389" s="15" t="n">
        <v>42</v>
      </c>
      <c r="E389" s="8" t="s">
        <v>1535</v>
      </c>
      <c r="F389" s="8" t="s">
        <v>191</v>
      </c>
      <c r="G389" s="8" t="s">
        <v>124</v>
      </c>
    </row>
    <row r="390" customFormat="false" ht="14.15" hidden="false" customHeight="true" outlineLevel="0" collapsed="false">
      <c r="A390" s="14" t="s">
        <v>395</v>
      </c>
      <c r="B390" s="8" t="str">
        <f aca="false">"An der Pfandstelle "&amp;D390</f>
        <v>An der Pfandstelle 22</v>
      </c>
      <c r="C390" s="8" t="str">
        <f aca="false">E390&amp;", "&amp;F390&amp;", "&amp;G390</f>
        <v>Wiedemeier, Hinr., Arbeiter</v>
      </c>
      <c r="D390" s="15" t="n">
        <v>22</v>
      </c>
      <c r="E390" s="8" t="s">
        <v>394</v>
      </c>
      <c r="F390" s="8" t="s">
        <v>116</v>
      </c>
      <c r="G390" s="8" t="s">
        <v>124</v>
      </c>
    </row>
    <row r="391" customFormat="false" ht="14.15" hidden="false" customHeight="true" outlineLevel="0" collapsed="false">
      <c r="A391" s="14" t="s">
        <v>312</v>
      </c>
      <c r="B391" s="8" t="str">
        <f aca="false">"Am Hilgeskamp "&amp;D391</f>
        <v>Am Hilgeskamp 24</v>
      </c>
      <c r="C391" s="8" t="str">
        <f aca="false">E391&amp;", "&amp;F391&amp;", "&amp;G391</f>
        <v>Wiedemeyer, Georg, Weichensteller</v>
      </c>
      <c r="D391" s="15" t="n">
        <v>24</v>
      </c>
      <c r="E391" s="8" t="s">
        <v>310</v>
      </c>
      <c r="F391" s="8" t="s">
        <v>218</v>
      </c>
      <c r="G391" s="8" t="s">
        <v>311</v>
      </c>
    </row>
    <row r="392" customFormat="false" ht="14.15" hidden="false" customHeight="true" outlineLevel="0" collapsed="false">
      <c r="A392" s="17" t="s">
        <v>1576</v>
      </c>
      <c r="B392" s="8" t="str">
        <f aca="false">"Osterholzer Chaussee "&amp;D392</f>
        <v>Osterholzer Chaussee 1</v>
      </c>
      <c r="C392" s="8" t="str">
        <f aca="false">E392&amp;", "&amp;F392&amp;", "&amp;G392</f>
        <v>Wilke, Karl, Schlosser</v>
      </c>
      <c r="D392" s="15" t="n">
        <v>1</v>
      </c>
      <c r="E392" s="8" t="s">
        <v>1826</v>
      </c>
      <c r="F392" s="8" t="s">
        <v>138</v>
      </c>
      <c r="G392" s="8" t="s">
        <v>840</v>
      </c>
    </row>
    <row r="393" customFormat="false" ht="14.15" hidden="false" customHeight="true" outlineLevel="0" collapsed="false">
      <c r="A393" s="14" t="s">
        <v>145</v>
      </c>
      <c r="B393" s="8" t="str">
        <f aca="false">"An der Kämenade "&amp;D393</f>
        <v>An der Kämenade 32</v>
      </c>
      <c r="C393" s="8" t="str">
        <f aca="false">E393&amp;", "&amp;F393&amp;", "&amp;G393</f>
        <v>Wilkening, Heinr., Arbeiter</v>
      </c>
      <c r="D393" s="15" t="n">
        <v>32</v>
      </c>
      <c r="E393" s="8" t="s">
        <v>144</v>
      </c>
      <c r="F393" s="8" t="s">
        <v>108</v>
      </c>
      <c r="G393" s="8" t="s">
        <v>124</v>
      </c>
    </row>
    <row r="394" customFormat="false" ht="14.15" hidden="false" customHeight="true" outlineLevel="0" collapsed="false">
      <c r="A394" s="14" t="s">
        <v>1384</v>
      </c>
      <c r="B394" s="8" t="str">
        <f aca="false">"Osterholzer Chaussee "&amp;D394</f>
        <v>Osterholzer Chaussee 166</v>
      </c>
      <c r="C394" s="8" t="str">
        <f aca="false">E394&amp;", "&amp;F394&amp;", "&amp;G394</f>
        <v>Wille, Aug., Arbeiter</v>
      </c>
      <c r="D394" s="15" t="n">
        <v>166</v>
      </c>
      <c r="E394" s="8" t="s">
        <v>1383</v>
      </c>
      <c r="F394" s="8" t="s">
        <v>93</v>
      </c>
      <c r="G394" s="8" t="s">
        <v>124</v>
      </c>
    </row>
    <row r="395" customFormat="false" ht="14.15" hidden="false" customHeight="true" outlineLevel="0" collapsed="false">
      <c r="A395" s="14" t="s">
        <v>1223</v>
      </c>
      <c r="B395" s="8" t="str">
        <f aca="false">"Osterholzer Chaussee "&amp;D395</f>
        <v>Osterholzer Chaussee 222</v>
      </c>
      <c r="C395" s="8" t="str">
        <f aca="false">E395&amp;", "&amp;F395</f>
        <v>Willers, Helene</v>
      </c>
      <c r="D395" s="15" t="n">
        <v>222</v>
      </c>
      <c r="E395" s="8" t="s">
        <v>1225</v>
      </c>
      <c r="F395" s="8" t="s">
        <v>1224</v>
      </c>
    </row>
    <row r="396" customFormat="false" ht="14.15" hidden="false" customHeight="true" outlineLevel="0" collapsed="false">
      <c r="A396" s="14" t="s">
        <v>1182</v>
      </c>
      <c r="B396" s="8" t="str">
        <f aca="false">"Osterholzer Chaussee "&amp;D396</f>
        <v>Osterholzer Chaussee 225</v>
      </c>
      <c r="C396" s="8" t="str">
        <f aca="false">E396&amp;", "&amp;F396&amp;", "&amp;G396&amp;" u. "&amp;H396</f>
        <v>Wurtmann, Wilh., Gemeindevorsteher u. Standesbeamter</v>
      </c>
      <c r="D396" s="15" t="n">
        <v>225</v>
      </c>
      <c r="E396" s="8" t="s">
        <v>1847</v>
      </c>
      <c r="F396" s="8" t="s">
        <v>254</v>
      </c>
      <c r="G396" s="8" t="s">
        <v>1848</v>
      </c>
      <c r="H396" s="8" t="s">
        <v>1181</v>
      </c>
    </row>
    <row r="397" customFormat="false" ht="14.15" hidden="false" customHeight="true" outlineLevel="0" collapsed="false">
      <c r="A397" s="14" t="s">
        <v>1218</v>
      </c>
      <c r="B397" s="8" t="str">
        <f aca="false">"Osterholzer Chaussee "&amp;D397</f>
        <v>Osterholzer Chaussee 224</v>
      </c>
      <c r="C397" s="8" t="str">
        <f aca="false">E397&amp;", "&amp;F397&amp;", "&amp;G397</f>
        <v>Zuttermeister, Karl, Arbeiter</v>
      </c>
      <c r="D397" s="15" t="n">
        <v>224</v>
      </c>
      <c r="E397" s="8" t="s">
        <v>1217</v>
      </c>
      <c r="F397" s="8" t="s">
        <v>138</v>
      </c>
      <c r="G397" s="8" t="s">
        <v>124</v>
      </c>
    </row>
    <row r="398" customFormat="false" ht="14.15" hidden="false" customHeight="true" outlineLevel="0" collapsed="false">
      <c r="A398" s="14" t="s">
        <v>1082</v>
      </c>
      <c r="B398" s="8" t="str">
        <f aca="false">"Osterholzer Chaussee "&amp;D398</f>
        <v>Osterholzer Chaussee 149</v>
      </c>
      <c r="C398" s="8" t="str">
        <f aca="false">H398</f>
        <v>Spritzenhaus</v>
      </c>
      <c r="D398" s="15" t="n">
        <v>149</v>
      </c>
      <c r="E398" s="0"/>
      <c r="H398" s="8" t="s">
        <v>1081</v>
      </c>
    </row>
    <row r="399" customFormat="false" ht="14.15" hidden="false" customHeight="true" outlineLevel="0" collapsed="false">
      <c r="A399" s="14" t="s">
        <v>1389</v>
      </c>
      <c r="B399" s="8" t="str">
        <f aca="false">"Osterholzer Chaussee "&amp;D399</f>
        <v>Osterholzer Chaussee 160</v>
      </c>
      <c r="C399" s="8" t="str">
        <f aca="false">H399</f>
        <v>Schule</v>
      </c>
      <c r="D399" s="15" t="n">
        <v>160</v>
      </c>
      <c r="E399" s="0"/>
      <c r="H399" s="8" t="s">
        <v>1390</v>
      </c>
    </row>
    <row r="504" customFormat="false" ht="14.15" hidden="false" customHeight="true" outlineLevel="0" collapsed="false">
      <c r="A504" s="9"/>
    </row>
    <row r="505" customFormat="false" ht="14.15" hidden="false" customHeight="true" outlineLevel="0" collapsed="false">
      <c r="A505" s="9"/>
    </row>
    <row r="506" customFormat="false" ht="14.15" hidden="false" customHeight="true" outlineLevel="0" collapsed="false">
      <c r="A506" s="9"/>
    </row>
    <row r="525" customFormat="false" ht="14.15" hidden="false" customHeight="true" outlineLevel="0" collapsed="false">
      <c r="A525" s="10"/>
    </row>
    <row r="526" customFormat="false" ht="14.15" hidden="false" customHeight="true" outlineLevel="0" collapsed="false">
      <c r="A526" s="10"/>
    </row>
    <row r="527" customFormat="false" ht="14.15" hidden="false" customHeight="true" outlineLevel="0" collapsed="false">
      <c r="A527" s="10"/>
    </row>
    <row r="528" customFormat="false" ht="14.15" hidden="false" customHeight="true" outlineLevel="0" collapsed="false">
      <c r="A528" s="10"/>
    </row>
    <row r="530" customFormat="false" ht="14.15" hidden="false" customHeight="true" outlineLevel="0" collapsed="false">
      <c r="B530" s="0"/>
    </row>
  </sheetData>
  <autoFilter ref="A1:H399"/>
  <hyperlinks>
    <hyperlink ref="A2" r:id="rId2" location="map=18/53.07300/8.94402" display="Ellen 54"/>
    <hyperlink ref="A3" r:id="rId3" location="map=18/53.06799/8.95199" display="Schevemoor 1"/>
    <hyperlink ref="A4" r:id="rId4" location="map=18/53.06826/8.94348" display="Ellen 21"/>
    <hyperlink ref="A5" r:id="rId5" location="map=18/53.05530/8.94196" display="Osterholz 34"/>
    <hyperlink ref="A6" r:id="rId6" location="map=18/53.05599/8.93800" display="Osterholz 25"/>
    <hyperlink ref="A7" r:id="rId7" location="map=18/53.05980/8.95280" display="Osterholz 84"/>
    <hyperlink ref="A8" r:id="rId8" location="map=18/53.06476/8.93535" display="Ellen 16"/>
    <hyperlink ref="A9" r:id="rId9" location="map=18/53.05974/8.92058" display="Osterholz 113c"/>
    <hyperlink ref="A10" r:id="rId10" location="map=18/53.06273/8.95084" display="Ellen 79"/>
    <hyperlink ref="A11" r:id="rId11" location="map=18/53.07527/8.94774" display="Schevemoor 15h"/>
    <hyperlink ref="A12" r:id="rId12" location="map=18/53.07546/8.94752" display="Schevemoor 15m"/>
    <hyperlink ref="A13" r:id="rId13" location="map=18/53.07236/8.93544" display="Ellen 42c"/>
    <hyperlink ref="A14" r:id="rId14" location="map=18/53.07236/8.93544" display="Ellen 42c"/>
    <hyperlink ref="A15" r:id="rId15" location="map=18/53.07558/8.94786" display="Schevemoor 15c"/>
    <hyperlink ref="A16" r:id="rId16" location="map=18/53.06522/8.93550" display="Ellen 16"/>
    <hyperlink ref="A17" r:id="rId17" location="map=18/53.05954/8.93651" display="Osterholz 107"/>
    <hyperlink ref="A18" r:id="rId18" location="map=18/53.07447/8.93696" display="Ellen 42"/>
    <hyperlink ref="A19" r:id="rId19" location="map=18/53.06980/8.92513" display="Ellen 6b"/>
    <hyperlink ref="A20" r:id="rId20" location="map=18/53.06793/8.93596" display="Ellen 14"/>
    <hyperlink ref="A21" r:id="rId21" location="map=18/53.05974/8.92076" display="Osterholz 113b"/>
    <hyperlink ref="A22" r:id="rId22" location="map=18/53.05968/8.90941" display="Osterholz 119"/>
    <hyperlink ref="A23" r:id="rId23" location="map=18/53.05974/8.92076" display="Osterholz 113b"/>
    <hyperlink ref="A24" r:id="rId24" location="map=18/53.07172/8.94536" display="Ellen 69"/>
    <hyperlink ref="A25" r:id="rId25" location="map=18/53.06987/8.92444" display="Ellen 6"/>
    <hyperlink ref="A26" r:id="rId26" location="map=18/53.05935/8.90950" display="Osterholz 120"/>
    <hyperlink ref="A27" r:id="rId27" location="map=18/53.07623/8.94662" display="Schevemoor 20"/>
    <hyperlink ref="A28" r:id="rId28" location="map=18/53.06244/8.95120" display="Ellen 80"/>
    <hyperlink ref="A29" r:id="rId29" location="map=18/53.05747/8.96223" display="Osterholz 74"/>
    <hyperlink ref="A30" r:id="rId30" location="map=18/53.06791/8.94924" display="Ellen 74"/>
    <hyperlink ref="A31" r:id="rId31" location="map=18/53.05640/8.93932" display="Osterholz 28"/>
    <hyperlink ref="A32" r:id="rId32" location="map=18/53.07360/8.94292" display="Ellen 60"/>
    <hyperlink ref="A33" r:id="rId33" location="map=18/53.05710/8.95649" display="Osterholz 50"/>
    <hyperlink ref="A34" r:id="rId34" location="map=18/53.07191/8.94419" display="Ellen 67"/>
    <hyperlink ref="A35" r:id="rId35" location="map=18/53.06162/8.94897" display="Ellen 78"/>
    <hyperlink ref="A36" r:id="rId36" location="map=18/53.05823/8.94134" display="Osterholz 33b"/>
    <hyperlink ref="A37" r:id="rId37" location="map=18/53.07317/8.93635" display="Ellen 41g"/>
    <hyperlink ref="A38" r:id="rId38" location="map=18/53.07289/8.93627" display="Ellen 41e"/>
    <hyperlink ref="A39" r:id="rId39" location="map=18/53.05825/8.94171" display="Osterholz 33d"/>
    <hyperlink ref="A40" r:id="rId40" location="map=18/53.07276/8.93562" display="Ellen 42e"/>
    <hyperlink ref="B41" r:id="rId41" location="map=18/53.05825/8.94171" display="Osterholzer Chaussee 137"/>
    <hyperlink ref="A42" r:id="rId42" location="map=18/53.05757/8.92911" display="Osterholz 12"/>
    <hyperlink ref="A43" r:id="rId43" location="map=18/53.05792/8.92444" display="Osterholz 8"/>
    <hyperlink ref="A44" r:id="rId44" location="map=18/53.06476/8.93535" display="Ellen 16"/>
    <hyperlink ref="A45" r:id="rId45" location="map=18/53.07074/8.94064" display="Ellen 31"/>
    <hyperlink ref="A46" r:id="rId46" location="map=18/53.07109/8.92426" display="Ellen 7"/>
    <hyperlink ref="A47" r:id="rId47" location="map=18/53.07104/8.93712" display="Ellen 18c"/>
    <hyperlink ref="A48" r:id="rId48" location="map=18/53.07461/8.94963" display="Schevemoor 13"/>
    <hyperlink ref="A49" r:id="rId49" location="map=18/53.07034/8.94155" display="Ellen 24a"/>
    <hyperlink ref="A50" r:id="rId50" location="map=18/53.07103/8.94098" display="Ellen 44"/>
    <hyperlink ref="A51" r:id="rId51" location="map=18/53.07103/8.94098" display="Ellen 44"/>
    <hyperlink ref="A52" r:id="rId52" location="map=18/53.05777/8.93065" display="Osterholz 15"/>
    <hyperlink ref="A53" r:id="rId53" location="map=18/53.06566/8.93273" display="Ellen 9"/>
    <hyperlink ref="A54" r:id="rId54" location="map=18/53.05646/8.93900" display="Osterholz 27"/>
    <hyperlink ref="A55" r:id="rId55" location="map=18/53.06043/8.95037" display="Ellen 84"/>
    <hyperlink ref="A56" r:id="rId56" location="map=18/53.06043/8.95037" display="Ellen 84"/>
    <hyperlink ref="A57" r:id="rId57" location="map=18/53.07116/8.94621" display="Ellen 71"/>
    <hyperlink ref="A58" r:id="rId58" location="map=18/53.05943/8.91891" display="Osterholz 4d"/>
    <hyperlink ref="A59" r:id="rId59" location="map=18/53.06231/8.93146" display="Ellen 5"/>
    <hyperlink ref="A60" r:id="rId60" location="map=18/53.07440/8.94873" display="Schevemoor 13c"/>
    <hyperlink ref="A61" r:id="rId61" location="map=18/53.06738/8.95044" display="Ellen 72a"/>
    <hyperlink ref="A62" r:id="rId62" location="map=18/53.07129/8.94665" display="Ellen 70"/>
    <hyperlink ref="A63" r:id="rId63" location="map=18/53.06421/8.95575" display="Osterholz 85"/>
    <hyperlink ref="A64" r:id="rId64" location="map=18/53.07104/8.93712" display="Ellen 18c"/>
    <hyperlink ref="A65" r:id="rId65" location="map=18/53.07541/8.94810" display="Schevemoor 15f"/>
    <hyperlink ref="A66" r:id="rId66" location="map=18/53.06859/8.95387" display="Osterholz 96"/>
    <hyperlink ref="A67" r:id="rId67" location="map=18/53.07551/8.94796" display="Schevemoor 15d"/>
    <hyperlink ref="A68" r:id="rId68" location="map=18/53.07541/8.94757" display="Schevemoor 15l"/>
    <hyperlink ref="A69" r:id="rId69" location="map=18/53.05837/8.94716" display="Osterholz 101"/>
    <hyperlink ref="A70" r:id="rId70" location="map=18/53.07037/8.94147" display="Ellen 25"/>
    <hyperlink ref="A71" r:id="rId71" location="map=18/53.05784/8.96373" display="Osterholz 68"/>
    <hyperlink ref="A72" r:id="rId72" location="map=18/53.07261/8.93629" display="Ellen 41f"/>
    <hyperlink ref="A73" r:id="rId73" location="map=18/53.07254/8.93554" display="Ellen 42d"/>
    <hyperlink ref="A74" r:id="rId74" location="map=18/53.06229/8.93048" display="Ellen 2"/>
    <hyperlink ref="A75" r:id="rId75" location="map=18/53.05824/8.92318" display="Osterholz 6"/>
    <hyperlink ref="A76" r:id="rId76" location="map=18/53.06522/8.93550" display="Ellen 16"/>
    <hyperlink ref="A77" r:id="rId77" location="map=18/53.06742/8.95620" display="Osterholz 90"/>
    <hyperlink ref="A78" r:id="rId78" location="map=18/53.06822/8.95494" display="Osterholz 93"/>
    <hyperlink ref="A79" r:id="rId79" location="map=18/53.07361/8.95085" display="Schevemoor 10"/>
    <hyperlink ref="A80" r:id="rId80" location="map=18/53.07287/8.95181" display="Schevemoor 9b"/>
    <hyperlink ref="A81" r:id="rId81" location="map=18/53.05876/8.93826" display="Osterholz 104d"/>
    <hyperlink ref="A82" r:id="rId82" location="map=18/53.06591/8.96050" display="Osterholz 80"/>
    <hyperlink ref="A83" r:id="rId83" location="map=18/53.07290/8.95544" display="Schevemoor 4"/>
    <hyperlink ref="A84" r:id="rId84" location="map=18/53.07290/8.95544" display="Schevemoor 4"/>
    <hyperlink ref="B85" r:id="rId85" location="map=18/53.05864/8.94088" display="Osterholzer Chaussee 134"/>
    <hyperlink ref="A86" r:id="rId86" location="map=18/53.07805/8.95291" display="Schevemoor 16"/>
    <hyperlink ref="A87" r:id="rId87" location="map=18/53.07489/8.95631" display="Schevemoor 7"/>
    <hyperlink ref="A88" r:id="rId88" location="map=18/53.05993/8.93591" display="Osterholz 109"/>
    <hyperlink ref="A89" r:id="rId89" location="map=18/53.05735/8.93049" display="Osterholz 15a"/>
    <hyperlink ref="A90" r:id="rId90" location="map=18/53.06256/8.93154" display="Osterholz 111"/>
    <hyperlink ref="A91" r:id="rId91" location="map=18/53.07248/8.93657" display="Ellen 41a"/>
    <hyperlink ref="A92" r:id="rId92" location="map=18/53.07248/8.93657" display="Ellen 41a"/>
    <hyperlink ref="A93" r:id="rId93" location="map=18/53.07531/8.94768" display="Schevemoor 15i"/>
    <hyperlink ref="A94" r:id="rId94" location="map=18/53.05840/8.95486" display="Osterholz 82"/>
    <hyperlink ref="A95" r:id="rId95" location="map=18/53.06096/8.95049" display="Ellen 83"/>
    <hyperlink ref="A96" r:id="rId96" location="map=18/53.05472/8.94900" display="Osterholz 45(105)"/>
    <hyperlink ref="A97" r:id="rId97" location="map=18/53.05950/8.93507" display="Osterholz 110(102)"/>
    <hyperlink ref="A98" r:id="rId98" location="map=18/53.05824/8.92306" display="Osterholz 5"/>
    <hyperlink ref="A99" r:id="rId99" location="map=18/53.05952/8.95041" display="Ellen 89"/>
    <hyperlink ref="A100" r:id="rId100" location="map=18/53.05551/8.94736" display="Osterholz 43"/>
    <hyperlink ref="A101" r:id="rId101" location="map=18/53.07304/8.94397" display="Ellen 54"/>
    <hyperlink ref="A102" r:id="rId102" location="map=18/53.07234/8.93700" display="Ellen 41"/>
    <hyperlink ref="A103" r:id="rId103" location="map=18/53.07127/8.93964" display="Ellen 34"/>
    <hyperlink ref="A104" r:id="rId104" location="map=18/53.07254/8.93554" display="Ellen 42d"/>
    <hyperlink ref="A105" r:id="rId105" location="map=18/53.07172/8.94536" display="Ellen 69"/>
    <hyperlink ref="B106" r:id="rId106" location="map=18/53.05872/8.94055" display="Osterholzer Chaussee 132"/>
    <hyperlink ref="A107" r:id="rId107" location="map=18/53.06141/8.95043" display="Ellen 82"/>
    <hyperlink ref="A108" r:id="rId108" location="map=18/53.06141/8.95043" display="Ellen 82"/>
    <hyperlink ref="A110" r:id="rId109" location="map=18/53.07583/8.94706" display="Schevemoor 15u"/>
    <hyperlink ref="A111" r:id="rId110" location="map=18/53.05596/8.93954" display="Osterholz 29"/>
    <hyperlink ref="A112" r:id="rId111" location="map=18/53.07083/8.92592" display="Ellen 8"/>
    <hyperlink ref="A113" r:id="rId112" location="map=18/53.05735/8.93049" display="Osterholz 15a"/>
    <hyperlink ref="A114" r:id="rId113" location="map=18/53.07122/8.93862" display="Ellen 37h"/>
    <hyperlink ref="A115" r:id="rId114" location="map=18/53.07555/8.94740" display="Schevemoor 15o"/>
    <hyperlink ref="A116" r:id="rId115" location="map=18/53.05856/8.94192" display="Osterholz 104b"/>
    <hyperlink ref="A117" r:id="rId116" location="map=19/53.05940/8.91412" display="Osterholz 2"/>
    <hyperlink ref="A119" r:id="rId117" location="map=18/53.07133/8.93952" display="Ellen 35"/>
    <hyperlink ref="A120" r:id="rId118" location="map=18/53.05784/8.92604" display="Osterholz 9"/>
    <hyperlink ref="A121" r:id="rId119" location="map=18/53.06052/8.95217" display="Osterholz 86"/>
    <hyperlink ref="A122" r:id="rId120" location="map=18/53.05856/8.94192" display="Osterholz 104b"/>
    <hyperlink ref="A123" r:id="rId121" location="map=18/53.06784/8.94939" display="Ellen 73"/>
    <hyperlink ref="A124" r:id="rId122" location="map=18/53.05880/8.94907" display="Ellen 90a"/>
    <hyperlink ref="A125" r:id="rId123" location="map=18/53.05759/8.96126" display="Osterholz 75"/>
    <hyperlink ref="A126" r:id="rId124" location="map=18/53.06132/8.95100" display="Osterholz 89"/>
    <hyperlink ref="B127" r:id="rId125" location="map=18/53.07349/8.93648" display="Osterholzer Landstraße 107"/>
    <hyperlink ref="A128" r:id="rId126" location="map=18/53.05815/8.94918" display="Osterholz 100b"/>
    <hyperlink ref="A129" r:id="rId127" location="map=18/53.07392/8.94306" display="Ellen 62"/>
    <hyperlink ref="A130" r:id="rId128" location="map=18/53.06191/8.94704" display="Ellen 77"/>
    <hyperlink ref="A131" r:id="rId129" location="map=18/53.07050/8.94171" display="Ellen 46"/>
    <hyperlink ref="A132" r:id="rId130" location="map=18/53.05611/8.94065" display="Osterholz 32"/>
    <hyperlink ref="A133" r:id="rId131" location="map=18/53.07003/8.94298" display="Ellen 47"/>
    <hyperlink ref="A134" r:id="rId132" location="map=18/53.07003/8.94298" display="Ellen 47"/>
    <hyperlink ref="A135" r:id="rId133" location="map=18/53.06886/8.93809" display="Ellen 19"/>
    <hyperlink ref="A136" r:id="rId134" location="map=18/53.06907/8.94233" display="Ellen 22"/>
    <hyperlink ref="A137" r:id="rId135" location="map=18/53.05824/8.95391" display="Osterholz 82a(188)"/>
    <hyperlink ref="A138" r:id="rId136" location="map=18/53.05837/8.95427" display="Osterholz 82a(190)"/>
    <hyperlink ref="A139" r:id="rId137" location="map=18/53.05882/8.93072" display="Osterholz 13"/>
    <hyperlink ref="A140" r:id="rId138" location="map=18/53.06267/8.92699" display="Ellen 1g"/>
    <hyperlink ref="A141" r:id="rId139" location="map=18/53.06494/8.96068" display="Osterholz 79"/>
    <hyperlink ref="A142" r:id="rId140" location="map=18/53.07301/8.93652" display="Ellen 41e"/>
    <hyperlink ref="A143" r:id="rId141" location="map=18/53.05974/8.92058" display="Osterholz 113c"/>
    <hyperlink ref="A144" r:id="rId142" location="map=18/53.06503/8.93368" display="Ellen 16"/>
    <hyperlink ref="A145" r:id="rId143" location="map=18/53.05595/8.93964" display="Osterholz 30"/>
    <hyperlink ref="A146" r:id="rId144" location="map=18/53.05945/8.93668" display="Osterholz 106a"/>
    <hyperlink ref="A147" r:id="rId145" location="map=18/53.05742/8.92907" display="Osterholz 12a"/>
    <hyperlink ref="A148" r:id="rId146" location="map=18/53.05823/8.92335" display="Osterholz 7"/>
    <hyperlink ref="A149" r:id="rId147" location="map=18/53.06522/8.93550" display="Ellen 16"/>
    <hyperlink ref="A150" r:id="rId148" location="map=18/53.07296/8.94485" display="Ellen 63"/>
    <hyperlink ref="A151" r:id="rId149" location="map=18/53.07156/8.94275" display="Ellen 49"/>
    <hyperlink ref="A152" r:id="rId150" location="map=18/53.07156/8.94275" display="Ellen 49"/>
    <hyperlink ref="A153" r:id="rId151" location="map=18/53.05719/8.96211" display="Osterholz 62"/>
    <hyperlink ref="A154" r:id="rId152" location="map=18/53.05789/8.96204" display="Osterholz 75b"/>
    <hyperlink ref="A155" r:id="rId153" location="map=18/53.05844/8.93781" display="Osterholz 20a"/>
    <hyperlink ref="A156" r:id="rId154" location="map=18/53.05789/8.96204" display="Osterholz 75b"/>
    <hyperlink ref="A157" r:id="rId155" location="map=18/53.05877/8.93181" display="Osterholz 17"/>
    <hyperlink ref="A158" r:id="rId156" location="map=18/53.04835/8.96309" display="Osterholz 66"/>
    <hyperlink ref="A159" r:id="rId157" location="map=18/53.05721/8.96063" display="Osterholz 52"/>
    <hyperlink ref="A160" r:id="rId158" location="map=18/53.05507/8.94566" display="Osterholz 40"/>
    <hyperlink ref="A161" r:id="rId159" location="map=18/53.07030/8.94162" display="Ellen 26"/>
    <hyperlink ref="A162" r:id="rId160" location="map=18/53.05960/8.95041" display="Ellen 88"/>
    <hyperlink ref="A163" r:id="rId161" location="map=18/53.07078/8.93781" display="Ellen 37e"/>
    <hyperlink ref="A164" r:id="rId162" location="map=18/53.07261/8.93813" display="Ellen 38"/>
    <hyperlink ref="A165" r:id="rId163" location="map=18/53.05767/8.92781" display="Osterholz 10"/>
    <hyperlink ref="A166" r:id="rId164" location="map=18/53.05940/8.92710" display="Osterholz 113"/>
    <hyperlink ref="A167" r:id="rId165" location="map=18/53.07072/8.93787" display="Ellen 37f"/>
    <hyperlink ref="A168" r:id="rId166" location="map=18/53.05885/8.94888" display="Ellen 90c"/>
    <hyperlink ref="A169" r:id="rId167" location="map=18/53.07587/8.94769" display="Schevemoor 15"/>
    <hyperlink ref="A170" r:id="rId168" location="map=18/53.06522/8.93550" display="Ellen 16"/>
    <hyperlink ref="A171" r:id="rId169" location="map=18/53.07191/8.93930" display="Ellen 43"/>
    <hyperlink ref="A172" r:id="rId170" location="map=18/53.05935/8.90950" display="Osterholz 120"/>
    <hyperlink ref="A173" r:id="rId171" location="map=18/53.07159/8.93897" display="Ellen 36"/>
    <hyperlink ref="A174" r:id="rId172" location="map=18/53.07109/8.95176" display="Schevemoor 6"/>
    <hyperlink ref="A175" r:id="rId173" location="map=18/53.05975/8.91650" display="Osterholz 115"/>
    <hyperlink ref="A176" r:id="rId174" location="map=18/53.05934/8.90881" display="Osterholz 121"/>
    <hyperlink ref="A177" r:id="rId175" location="map=18/53.07609/8.94676" display="Schevemoor 18"/>
    <hyperlink ref="A178" r:id="rId176" location="map=18/53.07609/8.94676" display="Schevemoor 18"/>
    <hyperlink ref="A179" r:id="rId177" location="map=18/53.06476/8.93535" display="Ellen 16"/>
    <hyperlink ref="A180" r:id="rId178" location="map=18/53.05780/8.94108" display="Osterholz 33a"/>
    <hyperlink ref="A181" r:id="rId179" location="map=18/53.05834/8.93728" display="Osterholz 20"/>
    <hyperlink ref="A182" r:id="rId180" location="map=18/53.07160/8.94268" display="Ellen 50"/>
    <hyperlink ref="A183" r:id="rId181" location="map=18/53.05474/8.94634" display="Osterholz 41"/>
    <hyperlink ref="A184" r:id="rId182" location="map=18/53.07002/8.94145" display="Ellen 24"/>
    <hyperlink ref="A185" r:id="rId183" location="map=18/53.05658/8.93413" display="Osterholz 19"/>
    <hyperlink ref="A186" r:id="rId184" location="map=18/53.04811/8.96251" display="Osterholz 65"/>
    <hyperlink ref="A187" r:id="rId185" location="map=18/53.06591/8.96061" display="Osterholz 78"/>
    <hyperlink ref="A188" r:id="rId186" location="map=18/53.06591/8.96061" display="Osterholz 78"/>
    <hyperlink ref="A189" r:id="rId187" location="map=18/53.05760/8.96367" display="Osterholz 67"/>
    <hyperlink ref="A190" r:id="rId188" location="map=18/53.07552/8.94618" display="Schevemoor 17"/>
    <hyperlink ref="A191" r:id="rId189" location="map=18/53.07355/8.94303" display="Ellen 59"/>
    <hyperlink ref="A192" r:id="rId190" location="map=18/53.05858/8.94152" display="Osterholz 104c"/>
    <hyperlink ref="A193" r:id="rId191" location="map=18/53.05541/8.94010" display="Osterholz 31"/>
    <hyperlink ref="A194" r:id="rId192" location="map=18/53.06254/8.92849" display="Ellen 1m"/>
    <hyperlink ref="A195" r:id="rId193" location="map=18/53.05854/8.94226" display="Osterholz 104a"/>
    <hyperlink ref="A196" r:id="rId194" location="map=19/53.07342/8.93646" display="Ellen 41d"/>
    <hyperlink ref="A197" r:id="rId195" location="map=18/53.05803/8.92155" display="Osterholz 4"/>
    <hyperlink ref="A198" r:id="rId196" location="map=18/53.05803/8.92155" display="Osterholz 4"/>
    <hyperlink ref="A199" r:id="rId197" location="map=18/53.05812/8.94423" display="Osterholz 35"/>
    <hyperlink ref="A200" r:id="rId198" location="map=18/53.05834/8.93728" display="Osterholz 20"/>
    <hyperlink ref="A201" r:id="rId199" location="map=18/53.05836/8.94400" display="Osterholz 103"/>
    <hyperlink ref="A202" r:id="rId200" location="map=19/53.07359/8.93652" display="Ellen 41c"/>
    <hyperlink ref="A203" r:id="rId201" location="map=18/53.06476/8.93535" display="Ellen 16"/>
    <hyperlink ref="A204" r:id="rId202" location="map=18/53.06522/8.93550" display="Ellen 16"/>
    <hyperlink ref="A205" r:id="rId203" location="map=18/53.06975/8.94369" display="Ellen 48"/>
    <hyperlink ref="A206" r:id="rId204" location="map=18/53.07219/8.94364" display="Ellen 51"/>
    <hyperlink ref="A207" r:id="rId205" location="map=18/53.07051/8.94120" display="Ellen 27"/>
    <hyperlink ref="A208" r:id="rId206" location="map=18/53.06798/8.95383" display="Osterholz 95"/>
    <hyperlink ref="A209" r:id="rId207" location="map=18/53.05877/8.93815" display="Osterholz 104e"/>
    <hyperlink ref="A210" r:id="rId208" location="map=18/53.07511/8.94907" display="Schevemoor 14"/>
    <hyperlink ref="A211" r:id="rId209" location="map=18/53.07511/8.94907" display="Schevemoor 14"/>
    <hyperlink ref="B212" r:id="rId210" location="map=18/53.06248/8.93016" display="An der Kämenade 44"/>
    <hyperlink ref="A213" r:id="rId211" location="map=18/53.06848/8.93802" display="Ellen 19b"/>
    <hyperlink ref="A214" r:id="rId212" location="map=18/53.07136/8.93739" display="Ellen 37a"/>
    <hyperlink ref="A215" r:id="rId213" location="map=18/53.07198/8.94505" display="Ellen 68"/>
    <hyperlink ref="A216" r:id="rId214" location="map=18/53.06338/8.94870" display="Ellen 75"/>
    <hyperlink ref="A217" r:id="rId215" location="map=18/53.04613/8.95705" display="Osterholz 49"/>
    <hyperlink ref="A218" r:id="rId216" location="map=18/53.06906/8.94242" display="Ellen 23"/>
    <hyperlink ref="A219" r:id="rId217" location="map=18/53.07222/8.94337" display="Ellen 53"/>
    <hyperlink ref="A220" r:id="rId218" location="map=18/53.05550/8.94723" display="Osterholz 42"/>
    <hyperlink ref="A221" r:id="rId219" location="map=18/53.05875/8.93199" display="Osterholz 18"/>
    <hyperlink ref="A222" r:id="rId220" location="map=18/53.05830/8.94040" display="Osterholz 33f"/>
    <hyperlink ref="A223" r:id="rId221" location="map=18/53.06133/8.95091" display="Osterholz 88"/>
    <hyperlink ref="A224" r:id="rId222" location="map=18/53.07226/8.93674" display="Ellen 40"/>
    <hyperlink ref="A225" r:id="rId223" location="map=18/53.06959/8.93791" display="Ellen 17"/>
    <hyperlink ref="A226" r:id="rId224" location="map=18/53.06961/8.93782" display="Ellen 18"/>
    <hyperlink ref="A227" r:id="rId225" location="map=18/53.07564/8.94778" display="Schevemoor 15b"/>
    <hyperlink ref="A228" r:id="rId226" location="map=18/53.05823/8.94810" display="Osterholz 100"/>
    <hyperlink ref="A229" r:id="rId227" location="map=18/53.07226/8.93674" display="Ellen 40"/>
    <hyperlink ref="A230" r:id="rId228" location="map=18/53.07096/8.94010" display="Ellen 33"/>
    <hyperlink ref="A231" r:id="rId229" location="map=18/53.06572/8.93275" display="Ellen 10"/>
    <hyperlink ref="A232" r:id="rId230" location="map=18/53.06125/8.93754" display="Osterholz 105b"/>
    <hyperlink ref="A233" r:id="rId231" location="map=18/53.05882/8.94897" display="Ellen 90b"/>
    <hyperlink ref="A234" r:id="rId232" location="map=18/53.05531/8.94851" display="Osterholz 45(103)"/>
    <hyperlink ref="A235" r:id="rId233" location="map=18/53.07222/8.95054" display="Schevemoor 9"/>
    <hyperlink ref="A236" r:id="rId234" location="map=18/53.07224/8.93665" display="Ellen 39"/>
    <hyperlink ref="A237" r:id="rId235" location="map=18/53.07023/8.93731" display="Ellen 18a"/>
    <hyperlink ref="A238" r:id="rId236" location="map=18/53.07464/8.95016" display="Schevemoor 12"/>
    <hyperlink ref="A239" r:id="rId237" location="map=18/53.05879/8.93133" display="Osterholz 15b"/>
    <hyperlink ref="A240" r:id="rId238" location="map=18/53.07386/8.94298" display="Ellen 62a"/>
    <hyperlink ref="A241" r:id="rId239" location="map=18/53.06199/8.93529" display="Osterholz 110b"/>
    <hyperlink ref="A242" r:id="rId240" location="map=18/53.07536/8.94762" display="Schevemoor 15k"/>
    <hyperlink ref="A243" r:id="rId241" location="map=18/53.07215/8.94373" display="Ellen 52"/>
    <hyperlink ref="A244" r:id="rId242" location="map=18/53.05944/8.91708" display="Osterholz 3a"/>
    <hyperlink ref="A245" r:id="rId243" location="map=18/53.05944/8.91708" display="Osterholz 3a"/>
    <hyperlink ref="A246" r:id="rId244" location="map=18/53.05970/8.91987" display="Osterholz 114"/>
    <hyperlink ref="A247" r:id="rId245" location="map=18/53.05508/8.94529" display="Osterholz 39"/>
    <hyperlink ref="B248" r:id="rId246" location="map=18/53.05872/8.94055" display="Osterholzer Chaussee 132"/>
    <hyperlink ref="A249" r:id="rId247" location="map=18/53.07023/8.93731" display="Ellen 18a"/>
    <hyperlink ref="A250" r:id="rId248" location="map=18/53.07388/8.95030" display="Schevemoor 11"/>
    <hyperlink ref="A251" r:id="rId249" location="map=18/53.05829/8.94011" display="Osterholz 33c"/>
    <hyperlink ref="A252" r:id="rId250" location="map=18/53.05973/8.93626" display="Osterholz 108"/>
    <hyperlink ref="A254" r:id="rId251" location="map=18/53.06254/8.92849" display="Ellen 1m"/>
    <hyperlink ref="A255" r:id="rId252" location="map=18/53.07260/8.93655" display="Ellen 41b"/>
    <hyperlink ref="A256" r:id="rId253" location="map=18/53.06206/8.95174" display="Ellen 81"/>
    <hyperlink ref="A257" r:id="rId254" location="map=18/53.06268/8.92690" display="Ellen 1f"/>
    <hyperlink ref="A258" r:id="rId255" location="map=18/53.05884/8.94866" display="Ellen 91"/>
    <hyperlink ref="A259" r:id="rId256" location="map=18/53.05937/8.93665" display="Osterholz 106b"/>
    <hyperlink ref="A260" r:id="rId257" location="map=18/53.07093/8.93774" display="Ellen 37d"/>
    <hyperlink ref="A261" r:id="rId258" location="map=18/53.05700/8.93676" display="Osterholz 21"/>
    <hyperlink ref="A262" r:id="rId259" location="map=18/53.06229/8.93060" display="Ellen 3"/>
    <hyperlink ref="A263" r:id="rId260" location="map=18/53.05837/8.95115" display="Osterholz 87a"/>
    <hyperlink ref="A264" r:id="rId261" location="map=18/53.06491/8.93296" display="Ellen 16"/>
    <hyperlink ref="A265" r:id="rId262" location="map=18/53.07097/8.93767" display="Ellen 37c"/>
    <hyperlink ref="B266" r:id="rId263" location="map=18/53.05712/8.96300" display="Osterholzer Chaussee 227"/>
    <hyperlink ref="A267" r:id="rId264" location="map=18/53.05975/8.91559" display="Osterholz 117"/>
    <hyperlink ref="A268" r:id="rId265" location="map=18/53.06993/8.95258" display="Schevemoor 2"/>
    <hyperlink ref="A269" r:id="rId266" location="map=18/53.06798/8.95383" display="Osterholz 94"/>
    <hyperlink ref="A270" r:id="rId267" location="map=18/53.05627/8.95396" display="Osterholz 48"/>
    <hyperlink ref="A271" r:id="rId268" location="map=18/53.07121/8.93747" display="Ellen 37b"/>
    <hyperlink ref="A272" r:id="rId269" location="map=18/53.06878/8.95338" display="Osterholz 99"/>
    <hyperlink ref="A273" r:id="rId270" location="map=18/53.06876/8.95350" display="Osterholz 98"/>
    <hyperlink ref="A274" r:id="rId271" location="map=18/53.07117/8.95393" display="Schevemoor 3"/>
    <hyperlink ref="A275" r:id="rId272" location="map=18/53.06522/8.93550" display="Ellen 16"/>
    <hyperlink ref="A276" r:id="rId273" location="map=18/53.05725/8.95790" display="Osterholz 51"/>
    <hyperlink ref="A277" r:id="rId274" location="map=18/53.05624/8.93188" display="Osterholz 16"/>
    <hyperlink ref="A278" r:id="rId275" location="map=18/53.06598/8.93464" display="Ellen 12"/>
    <hyperlink ref="A279" r:id="rId276" location="map=18/53.07261/8.93813" display="Ellen 38"/>
    <hyperlink ref="A280" r:id="rId277" location="map=18/53.05809/8.95023" display="Osterholz 100c"/>
    <hyperlink ref="A281" r:id="rId278" location="map=18/53.06491/8.93296" display="Ellen 16"/>
    <hyperlink ref="A282" r:id="rId279" location="map=18/53.07550/8.94746" display="Schevemoor 15n"/>
    <hyperlink ref="A283" r:id="rId280" location="map=18/53.06274/8.92641" display="Ellen 1c"/>
    <hyperlink ref="A284" r:id="rId281" location="map=18/53.06258/8.92809" display="Ellen 1"/>
    <hyperlink ref="A285" r:id="rId282" location="map=18/53.06265/8.92727" display="Ellen 1k"/>
    <hyperlink ref="A286" r:id="rId283" location="map=18/53.07071/8.95965" display="Osterholz 83"/>
    <hyperlink ref="A287" r:id="rId284" location="map=18/53.07002/8.94145" display="Ellen 24"/>
    <hyperlink ref="A288" r:id="rId285" location="map=18/53.05886/8.93683" display="Osterholz 105"/>
    <hyperlink ref="A289" r:id="rId286" location="map=18/53.05989/8.95033" display="Ellen 86"/>
    <hyperlink ref="A290" r:id="rId287" location="map=18/53.05776/8.93055" display="Osterholz 14"/>
    <hyperlink ref="A291" r:id="rId288" location="map=18/53.06882/8.93921" display="Ellen 20"/>
    <hyperlink ref="A292" r:id="rId289" location="map=18/53.05940/8.91550" display="Osterholz 3c"/>
    <hyperlink ref="A293" r:id="rId290" location="map=18/53.05966/8.95042" display="Ellen 87"/>
    <hyperlink ref="A294" r:id="rId291" location="map=18/53.05882/8.93072" display="Osterholz 13"/>
    <hyperlink ref="A295" r:id="rId292" location="map=18/53.07559/8.94734" display="Schevemoor 15p"/>
    <hyperlink ref="A296" r:id="rId293" location="map=18/53.07231/8.93693" display="Ellen 40a"/>
    <hyperlink ref="A297" r:id="rId294" location="map=18/53.05836/8.94407" display="Osterholz 102"/>
    <hyperlink ref="A298" r:id="rId295" location="map=18/53.06769/8.95477" display="Osterholz 92"/>
    <hyperlink ref="A299" r:id="rId296" location="map=18/53.07573/8.94717" display="Schevemoor 15s"/>
    <hyperlink ref="A300" r:id="rId297" location="map=18/53.06254/8.92849" display="Ellen 1m"/>
    <hyperlink ref="A301" r:id="rId298" location="map=18/53.05709/8.96238" display="Osterholz 63"/>
    <hyperlink ref="A302" r:id="rId299" location="map=18/53.06198/8.93133" display="Osterholz 112"/>
    <hyperlink ref="A303" r:id="rId300" location="map=18/53.07117/8.93853" display="Ellen 37g"/>
    <hyperlink ref="A304" r:id="rId301" location="map=18/53.07546/8.94803" display="Schevemoor 15e"/>
    <hyperlink ref="A305" r:id="rId302" location="map=18/53.06232/8.93131" display="Ellen 4"/>
    <hyperlink ref="A306" r:id="rId303" location="map=18/53.07564/8.94729" display="Schevemoor 15q"/>
    <hyperlink ref="A307" r:id="rId304" location="map=18/53.06123/8.93766" display="Osterholz 105a"/>
    <hyperlink ref="A308" r:id="rId305" location="map=18/53.05865/8.94953" display="Ellen 90"/>
    <hyperlink ref="A309" r:id="rId306" location="map=18/53.07298/8.93642" display="Ellen 41e"/>
    <hyperlink ref="A310" r:id="rId307" location="map=18/53.05720/8.96154" display="Osterholz 56"/>
    <hyperlink ref="A311" r:id="rId308" location="map=18/53.05934/8.90881" display="Osterholz 121"/>
    <hyperlink ref="A312" r:id="rId309" location="map=18/53.06813/8.95128" display="Ellen 72"/>
    <hyperlink ref="A313" r:id="rId310" location="map=18/53.06813/8.95128" display="Ellen 72"/>
    <hyperlink ref="A314" r:id="rId311" location="map=18/53.05935/8.90950" display="Osterholz 120"/>
    <hyperlink ref="A315" r:id="rId312" location="map=18/53.05745/8.96105" display="Osterholz 75d"/>
    <hyperlink ref="A316" r:id="rId313" location="map=18/53.06133/8.95091" display="Osterholz 88"/>
    <hyperlink ref="A317" r:id="rId314" location="map=18/53.05842/8.94442" display="Osterholz 101b"/>
    <hyperlink ref="A318" r:id="rId315" location="map=18/53.06738/8.95633" display="Osterholz 91"/>
    <hyperlink ref="A319" r:id="rId316" location="map=18/53.05976/8.91617" display="Osterholz 116"/>
    <hyperlink ref="A320" r:id="rId317" location="map=18/53.06522/8.93550" display="Ellen 16"/>
    <hyperlink ref="A321" r:id="rId318" location="map=18/53.07056/8.94094" display="Ellen 29"/>
    <hyperlink ref="A322" r:id="rId319" location="map=18/53.05485/8.94446" display="Osterholz 37"/>
    <hyperlink ref="A323" r:id="rId320" location="map=18/53.05791/8.95988" display="Osterholz 76"/>
    <hyperlink ref="A324" r:id="rId321" location="map=18/53.05791/8.95988" display="Osterholz 76"/>
    <hyperlink ref="A325" r:id="rId322" location="map=18/53.05737/8.95296" display="Osterholz 47"/>
    <hyperlink ref="A326" r:id="rId323" location="map=18/53.05485/8.94446" display="Osterholz 37"/>
    <hyperlink ref="A327" r:id="rId324" location="map=18/53.07465/8.94926" display="Schevemoor 13b"/>
    <hyperlink ref="A328" r:id="rId325" location="map=18/53.06572/8.93785" display="Ellen 16"/>
    <hyperlink ref="A329" r:id="rId326" location="map=18/53.05780/8.96071" display="Osterholz 75e"/>
    <hyperlink ref="A330" r:id="rId327" location="map=18/53.05954/8.93651" display="Osterholz 107"/>
    <hyperlink ref="A331" r:id="rId328" location="map=18/53.06861/8.95378" display="Osterholz 97"/>
    <hyperlink ref="A332" r:id="rId329" location="map=18/53.05764/8.92841" display="Osterholz 11"/>
    <hyperlink ref="A333" r:id="rId330" location="map=18/53.07587/8.94701" display="Schevemoor 15v"/>
    <hyperlink ref="A334" r:id="rId331" location="map=18/53.05604/8.94096" display="Osterholz 33"/>
    <hyperlink ref="A335" r:id="rId332" location="map=18/53.06026/8.95022" display="Ellen 85"/>
    <hyperlink ref="B336" r:id="rId333" location="map=18/53.05854/8.95064" display="Schevemoorer Landstraße 208"/>
    <hyperlink ref="A337" r:id="rId334" location="map=18/53.05810/8.95071" display="Osterholz 87"/>
    <hyperlink ref="A338" r:id="rId335" location="map=18/53.06026/8.95022" display="Ellen 85"/>
    <hyperlink ref="A339" r:id="rId336" location="map=18/53.07314/8.94367" display="Ellen 56"/>
    <hyperlink ref="A340" r:id="rId337" location="map=18/53.05747/8.96223" display="Osterholz 74"/>
    <hyperlink ref="A341" r:id="rId338" location="map=18/53.05974/8.92048" display="Osterholz 113d"/>
    <hyperlink ref="A342" r:id="rId339" location="map=18/53.07442/8.95653" display="Schevemoor 4b"/>
    <hyperlink ref="A343" r:id="rId340" location="map=18/53.07368/8.94263" display="Ellen 61"/>
    <hyperlink ref="A344" r:id="rId341" location="map=18/53.06268/8.92682" display="Ellen 1e"/>
    <hyperlink ref="A345" r:id="rId342" location="map=18/53.06578/8.93278" display="Ellen 11"/>
    <hyperlink ref="A346" r:id="rId343" location="map=18/53.05904/8.93658" display="Osterholz 106"/>
    <hyperlink ref="A347" r:id="rId344" location="map=18/53.05929/8.91021" display="Osterholz 1"/>
    <hyperlink ref="A348" r:id="rId345" location="map=18/53.06357/8.94851" display="Ellen 74a"/>
    <hyperlink ref="A349" r:id="rId346" location="map=18/53.06198/8.93537" display="Osterholz 110a"/>
    <hyperlink ref="A350" r:id="rId347" location="map=18/53.07310/8.94566" display="Ellen 64"/>
    <hyperlink ref="A351" r:id="rId348" location="map=18/53.05927/8.93463" display="Osterholz 110(100)"/>
    <hyperlink ref="A352" r:id="rId349" location="map=18/53.07578/8.94711" display="Schevemoor 15t"/>
    <hyperlink ref="A353" r:id="rId350" location="map=18/53.07523/8.94780" display="Schevemoor 15g"/>
    <hyperlink ref="A354" r:id="rId351" location="map=18/53.05550/8.94723" display="Osterholz 42"/>
    <hyperlink ref="A355" r:id="rId352" location="map=18/53.06967/8.95110" display="Schevemoor 5"/>
    <hyperlink ref="A356" r:id="rId353" location="map=18/53.06687/8.93547" display="Ellen 13"/>
    <hyperlink ref="A358" r:id="rId354" location="map=18/53.07170/8.95084" display="Schevemoor 8"/>
    <hyperlink ref="A359" r:id="rId355" location="map=18/53.06687/8.93547" display="Ellen 13"/>
    <hyperlink ref="B360" r:id="rId356" location="map=18/53.05818/8.94221" display="Osterholzer Chaussee 141"/>
    <hyperlink ref="A361" r:id="rId357" location="map=18/53.06713/8.93728" display="Ellen 15"/>
    <hyperlink ref="A362" r:id="rId358" location="map=18/53.07170/8.95084" display="Schevemoor 8"/>
    <hyperlink ref="A363" r:id="rId359" location="map=18/53.05565/8.95119" display="Osterholz 46"/>
    <hyperlink ref="A364" r:id="rId360" location="map=18/53.05989/8.95033" display="Ellen 86"/>
    <hyperlink ref="A365" r:id="rId361" location="map=18/53.07569/8.94724" display="Schevemoor 15r"/>
    <hyperlink ref="B366" r:id="rId362" location="map=18/53.06385/8.93760" display="Ellener Dorfstraße 5"/>
    <hyperlink ref="B367" r:id="rId363" location="map=18/53.06385/8.93820" display="Ellener Dorfstraße 7"/>
    <hyperlink ref="A369" r:id="rId364" location="map=18/53.06266/8.92708" display="Ellen 1h"/>
    <hyperlink ref="A370" r:id="rId365" location="map=18/53.06266/8.92716" display="Ellen 1i"/>
    <hyperlink ref="A371" r:id="rId366" location="map=18/53.07697/8.94572" display="Schevemoor 21"/>
    <hyperlink ref="A372" r:id="rId367" location="map=18/53.07697/8.94572" display="Schevemoor 21"/>
    <hyperlink ref="A373" r:id="rId368" location="map=18/53.05873/8.96343" display="Osterholz 70"/>
    <hyperlink ref="A374" r:id="rId369" location="map=18/53.05949/8.96374" display="Osterholz 71"/>
    <hyperlink ref="A375" r:id="rId370" location="map=18/53.05695/8.93689" display="Osterholz 22"/>
    <hyperlink ref="A376" r:id="rId371" location="map=18/53.07623/8.94662" display="Schevemoor 20"/>
    <hyperlink ref="A377" r:id="rId372" location="map=18/53.06269/8.92673" display="Ellen 1d"/>
    <hyperlink ref="A378" r:id="rId373" location="map=18/53.07615/8.94669" display="Schevemoor 19"/>
    <hyperlink ref="A379" r:id="rId374" location="map=18/53.06818/8.93363" display="Ellen 14d"/>
    <hyperlink ref="A380" r:id="rId375" location="map=18/53.07343/8.94318" display="Ellen 57"/>
    <hyperlink ref="A381" r:id="rId376" location="map=18/53.07193/8.93845" display="Ellen 37"/>
    <hyperlink ref="A382" r:id="rId377" location="map=18/53.07193/8.93845" display="Ellen 37"/>
    <hyperlink ref="A383" r:id="rId378" location="map=19/53.05943/8.91488" display="Osterholz 3"/>
    <hyperlink ref="A384" r:id="rId379" location="map=18/53.06391/8.94780" display="Ellen 74b"/>
    <hyperlink ref="A385" r:id="rId380" location="map=18/53.06391/8.94780" display="Ellen 74b"/>
    <hyperlink ref="A386" r:id="rId381" location="map=18/53.06591/8.96041" display="Osterholz 81"/>
    <hyperlink ref="A387" r:id="rId382" location="map=18/53.05830/8.94000" display="Osterholz 26a"/>
    <hyperlink ref="A388" r:id="rId383" location="map=18/53.05837/8.94393" display="Osterholz 104"/>
    <hyperlink ref="A389" r:id="rId384" location="map=18/53.05974/8.92048" display="Osterholz 113d"/>
    <hyperlink ref="A390" r:id="rId385" location="map=18/53.07071/8.94074" display="Ellen 30"/>
    <hyperlink ref="A391" r:id="rId386" location="map=18/53.07073/8.93729" display="Ellen 18b"/>
    <hyperlink ref="A392" r:id="rId387" location="map=18/53.05934/8.90847" display="Osterholz 122"/>
    <hyperlink ref="A393" r:id="rId388" location="map=18/53.06262/8.92756" display="Ellen 1l"/>
    <hyperlink ref="A394" r:id="rId389" location="map=18/53.05820/8.94893" display="Osterholz 100d"/>
    <hyperlink ref="A395" r:id="rId390" location="map=18/53.05747/8.96223" display="Osterholz 74"/>
    <hyperlink ref="A396" r:id="rId391" location="map=18/53.05657/8.96263" display="Osterholz 64"/>
    <hyperlink ref="A397" r:id="rId392" location="map=18/53.05743/8.96250" display="Osterholz 72"/>
    <hyperlink ref="A398" r:id="rId393" location="map=18/53.05809/8.94451" display="Osterholz 36"/>
    <hyperlink ref="A399" r:id="rId394" location="map=18/53.05837/8.94716" display="Osterholz 101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9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395"/>
  <legacyDrawing r:id="rId39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B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16.31"/>
    <col collapsed="false" customWidth="true" hidden="false" outlineLevel="0" max="2" min="2" style="0" width="27.72"/>
  </cols>
  <sheetData>
    <row r="3" customFormat="false" ht="12.8" hidden="false" customHeight="false" outlineLevel="0" collapsed="false">
      <c r="A3" s="11" t="s">
        <v>1878</v>
      </c>
    </row>
    <row r="5" customFormat="false" ht="12.8" hidden="false" customHeight="false" outlineLevel="0" collapsed="false">
      <c r="B5" s="14" t="s">
        <v>1879</v>
      </c>
    </row>
    <row r="6" customFormat="false" ht="12.8" hidden="false" customHeight="false" outlineLevel="0" collapsed="false">
      <c r="B6" s="14" t="s">
        <v>1880</v>
      </c>
    </row>
    <row r="7" customFormat="false" ht="12.8" hidden="false" customHeight="false" outlineLevel="0" collapsed="false">
      <c r="B7" s="14" t="s">
        <v>1881</v>
      </c>
    </row>
    <row r="8" customFormat="false" ht="12.8" hidden="false" customHeight="false" outlineLevel="0" collapsed="false">
      <c r="B8" s="14" t="s">
        <v>1882</v>
      </c>
    </row>
    <row r="9" customFormat="false" ht="12.8" hidden="false" customHeight="false" outlineLevel="0" collapsed="false">
      <c r="B9" s="14" t="s">
        <v>1883</v>
      </c>
    </row>
    <row r="10" customFormat="false" ht="12.8" hidden="false" customHeight="false" outlineLevel="0" collapsed="false">
      <c r="B10" s="18" t="s">
        <v>1884</v>
      </c>
    </row>
    <row r="11" customFormat="false" ht="12.8" hidden="false" customHeight="false" outlineLevel="0" collapsed="false">
      <c r="B11" s="18" t="s">
        <v>1885</v>
      </c>
    </row>
    <row r="14" customFormat="false" ht="12.8" hidden="false" customHeight="false" outlineLevel="0" collapsed="false">
      <c r="B14" s="11" t="s">
        <v>1886</v>
      </c>
    </row>
    <row r="15" customFormat="false" ht="12.8" hidden="false" customHeight="false" outlineLevel="0" collapsed="false">
      <c r="B15" s="14" t="s">
        <v>1887</v>
      </c>
    </row>
    <row r="16" customFormat="false" ht="12.8" hidden="false" customHeight="false" outlineLevel="0" collapsed="false">
      <c r="B16" s="14" t="s">
        <v>1888</v>
      </c>
    </row>
    <row r="17" customFormat="false" ht="12.8" hidden="false" customHeight="false" outlineLevel="0" collapsed="false">
      <c r="B17" s="14" t="s">
        <v>1889</v>
      </c>
    </row>
    <row r="18" customFormat="false" ht="12.8" hidden="false" customHeight="false" outlineLevel="0" collapsed="false">
      <c r="B18" s="14" t="s">
        <v>1890</v>
      </c>
    </row>
    <row r="19" customFormat="false" ht="12.8" hidden="false" customHeight="false" outlineLevel="0" collapsed="false">
      <c r="B19" s="14" t="s">
        <v>1891</v>
      </c>
    </row>
    <row r="20" customFormat="false" ht="12.8" hidden="false" customHeight="false" outlineLevel="0" collapsed="false">
      <c r="B20" s="14" t="s">
        <v>1892</v>
      </c>
    </row>
    <row r="21" customFormat="false" ht="12.8" hidden="false" customHeight="false" outlineLevel="0" collapsed="false">
      <c r="B21" s="14" t="s">
        <v>1893</v>
      </c>
    </row>
  </sheetData>
  <hyperlinks>
    <hyperlink ref="B5" r:id="rId1" display="Übersicht aller Adressbücher"/>
    <hyperlink ref="B6" r:id="rId2" display="Ellen 1908"/>
    <hyperlink ref="B7" r:id="rId3" display="Osterholz 1908"/>
    <hyperlink ref="B8" r:id="rId4" display="Schevemoor 1908"/>
    <hyperlink ref="B9" r:id="rId5" display="Tenever 1908"/>
    <hyperlink ref="B10" r:id="rId6" display="Osterholz 1909"/>
    <hyperlink ref="B11" r:id="rId7" display="Osterholz 1910"/>
    <hyperlink ref="B15" r:id="rId8" display="Geoportal Bremen"/>
    <hyperlink ref="B16" r:id="rId9" display="Geoportal Bremen amtliche Karte"/>
    <hyperlink ref="B17" r:id="rId10" display="Liegenschaftskarte online"/>
    <hyperlink ref="B18" r:id="rId11" display="Denkmalsdatenbank"/>
    <hyperlink ref="B19" r:id="rId12" display="Denkmalkarte Bremen"/>
    <hyperlink ref="B20" r:id="rId13" display="Bauleitplan Bremen"/>
    <hyperlink ref="B21" r:id="rId14" display="Geobasis Niedersachsen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9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MJ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zeroHeight="false" outlineLevelRow="0" outlineLevelCol="0"/>
  <cols>
    <col collapsed="false" customWidth="true" hidden="false" outlineLevel="0" max="2" min="2" style="0" width="24.01"/>
    <col collapsed="false" customWidth="true" hidden="false" outlineLevel="0" max="3" min="3" style="0" width="4.38"/>
    <col collapsed="false" customWidth="true" hidden="false" outlineLevel="0" max="4" min="4" style="0" width="11.25"/>
    <col collapsed="false" customWidth="true" hidden="false" outlineLevel="0" max="5" min="5" style="0" width="6.93"/>
    <col collapsed="false" customWidth="true" hidden="false" outlineLevel="0" max="6" min="6" style="0" width="8.61"/>
    <col collapsed="false" customWidth="true" hidden="false" outlineLevel="0" max="7" min="7" style="0" width="17.49"/>
    <col collapsed="false" customWidth="true" hidden="false" outlineLevel="0" max="8" min="8" style="0" width="4.38"/>
    <col collapsed="false" customWidth="true" hidden="false" outlineLevel="0" max="10" min="10" style="0" width="8.06"/>
  </cols>
  <sheetData>
    <row r="2" customFormat="false" ht="12.8" hidden="false" customHeight="false" outlineLevel="0" collapsed="false">
      <c r="B2" s="19" t="s">
        <v>1894</v>
      </c>
      <c r="C2" s="20" t="n">
        <f aca="false">COUNTA('Numerisch 1908'!$D$2:$D$400)</f>
        <v>393</v>
      </c>
      <c r="D2" s="20" t="s">
        <v>1895</v>
      </c>
      <c r="E2" s="20" t="n">
        <f aca="false" t="array" ref="E2:E2">SUM(1/COUNTIF('Numerisch 1908'!$D$2:$D$394,'Numerisch 1908'!$D$2:$D$394))</f>
        <v>322</v>
      </c>
      <c r="F2" s="8" t="s">
        <v>1896</v>
      </c>
      <c r="G2" s="19" t="s">
        <v>1897</v>
      </c>
      <c r="H2" s="20" t="n">
        <f aca="false" t="array" ref="H2:H2">SUM(1/COUNTIF('Alphabetisch 1908'!$G$2:$G$392,'Alphabetisch 1908'!$G$2:$G$392))</f>
        <v>210</v>
      </c>
      <c r="I2" s="8" t="s">
        <v>1898</v>
      </c>
    </row>
    <row r="3" customFormat="false" ht="12.8" hidden="false" customHeight="false" outlineLevel="0" collapsed="false">
      <c r="B3" s="19" t="s">
        <v>1899</v>
      </c>
      <c r="C3" s="20" t="n">
        <f aca="false">COUNTA('Numerisch 1909'!$B$2:$B$400)</f>
        <v>398</v>
      </c>
      <c r="D3" s="20" t="s">
        <v>1895</v>
      </c>
      <c r="E3" s="20" t="n">
        <f aca="false" t="array" ref="E3:E3">SUM(1/COUNTIF('Numerisch 1909'!$B$2:$B$399,'Numerisch 1909'!$B$2:$B$399))</f>
        <v>339</v>
      </c>
      <c r="F3" s="8" t="s">
        <v>1896</v>
      </c>
      <c r="G3" s="19" t="s">
        <v>1897</v>
      </c>
      <c r="H3" s="20" t="n">
        <f aca="false" t="array" ref="H3:H3">SUM(1/COUNTIF('Alphabetisch 1909'!$E$2:$E$397,'Alphabetisch 1909'!$E$2:$E$397))</f>
        <v>205</v>
      </c>
      <c r="I3" s="8" t="s">
        <v>1898</v>
      </c>
    </row>
    <row r="6" customFormat="false" ht="12.8" hidden="false" customHeight="false" outlineLevel="0" collapsed="false">
      <c r="A6" s="8"/>
      <c r="B6" s="19" t="s">
        <v>1900</v>
      </c>
      <c r="C6" s="20" t="n">
        <f aca="false">COUNTA($B$9:$B$69)</f>
        <v>61</v>
      </c>
      <c r="D6" s="8" t="s">
        <v>1901</v>
      </c>
      <c r="E6" s="8"/>
      <c r="F6" s="8"/>
      <c r="G6" s="19" t="s">
        <v>1902</v>
      </c>
      <c r="H6" s="20" t="n">
        <f aca="false">COUNTA($G$9:$G$70)</f>
        <v>62</v>
      </c>
      <c r="I6" s="8" t="s">
        <v>1901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</row>
    <row r="7" customFormat="false" ht="12.8" hidden="false" customHeight="false" outlineLevel="0" collapsed="false">
      <c r="A7" s="8"/>
      <c r="B7" s="19"/>
      <c r="C7" s="20"/>
      <c r="D7" s="8"/>
      <c r="E7" s="8"/>
      <c r="F7" s="8"/>
      <c r="G7" s="19"/>
      <c r="H7" s="20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</row>
    <row r="8" customFormat="false" ht="12.8" hidden="false" customHeight="false" outlineLevel="0" collapsed="false">
      <c r="A8" s="15"/>
      <c r="B8" s="15" t="s">
        <v>1900</v>
      </c>
      <c r="C8" s="15"/>
      <c r="D8" s="15"/>
      <c r="E8" s="15"/>
      <c r="F8" s="15"/>
      <c r="G8" s="15" t="s">
        <v>1902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</row>
    <row r="9" customFormat="false" ht="12.8" hidden="false" customHeight="false" outlineLevel="0" collapsed="false">
      <c r="B9" s="8" t="s">
        <v>124</v>
      </c>
      <c r="C9" s="0" t="n">
        <v>136</v>
      </c>
      <c r="E9" s="21" t="n">
        <f aca="false">C9/SUM(C$9:C$102)</f>
        <v>0.39766081871345</v>
      </c>
      <c r="G9" s="8" t="s">
        <v>124</v>
      </c>
      <c r="H9" s="0" t="n">
        <v>122</v>
      </c>
      <c r="J9" s="21" t="n">
        <f aca="false">H9/SUM(H$9:H$102)</f>
        <v>0.345609065155807</v>
      </c>
    </row>
    <row r="10" customFormat="false" ht="12.8" hidden="false" customHeight="false" outlineLevel="0" collapsed="false">
      <c r="B10" s="8" t="s">
        <v>80</v>
      </c>
      <c r="C10" s="0" t="n">
        <v>78</v>
      </c>
      <c r="E10" s="21" t="n">
        <f aca="false">C10/SUM(C$9:C$102)</f>
        <v>0.228070175438596</v>
      </c>
      <c r="G10" s="8" t="s">
        <v>80</v>
      </c>
      <c r="H10" s="0" t="n">
        <v>89</v>
      </c>
      <c r="J10" s="21" t="n">
        <f aca="false">H10/SUM(H$9:H$102)</f>
        <v>0.252124645892351</v>
      </c>
    </row>
    <row r="11" customFormat="false" ht="12.8" hidden="false" customHeight="false" outlineLevel="0" collapsed="false">
      <c r="B11" s="8" t="s">
        <v>109</v>
      </c>
      <c r="C11" s="0" t="n">
        <v>13</v>
      </c>
      <c r="E11" s="21" t="n">
        <f aca="false">C11/SUM(C$9:C$102)</f>
        <v>0.0380116959064327</v>
      </c>
      <c r="G11" s="8" t="s">
        <v>109</v>
      </c>
      <c r="H11" s="0" t="n">
        <v>18</v>
      </c>
      <c r="J11" s="21" t="n">
        <f aca="false">H11/SUM(H$9:H$102)</f>
        <v>0.0509915014164306</v>
      </c>
    </row>
    <row r="12" customFormat="false" ht="12.8" hidden="false" customHeight="false" outlineLevel="0" collapsed="false">
      <c r="B12" s="8" t="s">
        <v>484</v>
      </c>
      <c r="C12" s="0" t="n">
        <v>8</v>
      </c>
      <c r="E12" s="21" t="n">
        <f aca="false">C12/SUM(C$9:C$102)</f>
        <v>0.0233918128654971</v>
      </c>
      <c r="G12" s="8" t="s">
        <v>317</v>
      </c>
      <c r="H12" s="0" t="n">
        <v>9</v>
      </c>
      <c r="J12" s="21" t="n">
        <f aca="false">H12/SUM(H$9:H$102)</f>
        <v>0.0254957507082153</v>
      </c>
    </row>
    <row r="13" customFormat="false" ht="12.8" hidden="false" customHeight="false" outlineLevel="0" collapsed="false">
      <c r="B13" s="8" t="s">
        <v>317</v>
      </c>
      <c r="C13" s="0" t="n">
        <v>8</v>
      </c>
      <c r="E13" s="21" t="n">
        <f aca="false">C13/SUM(C$9:C$102)</f>
        <v>0.0233918128654971</v>
      </c>
      <c r="G13" s="8" t="s">
        <v>484</v>
      </c>
      <c r="H13" s="0" t="n">
        <v>7</v>
      </c>
      <c r="J13" s="21" t="n">
        <f aca="false">H13/SUM(H$9:H$102)</f>
        <v>0.0198300283286119</v>
      </c>
    </row>
    <row r="14" customFormat="false" ht="12.8" hidden="false" customHeight="false" outlineLevel="0" collapsed="false">
      <c r="B14" s="8" t="s">
        <v>575</v>
      </c>
      <c r="C14" s="0" t="n">
        <v>7</v>
      </c>
      <c r="E14" s="21" t="n">
        <f aca="false">C14/SUM(C$9:C$102)</f>
        <v>0.0204678362573099</v>
      </c>
      <c r="G14" s="8" t="s">
        <v>477</v>
      </c>
      <c r="H14" s="0" t="n">
        <v>6</v>
      </c>
      <c r="J14" s="21" t="n">
        <f aca="false">H14/SUM(H$9:H$102)</f>
        <v>0.0169971671388102</v>
      </c>
    </row>
    <row r="15" customFormat="false" ht="12.8" hidden="false" customHeight="false" outlineLevel="0" collapsed="false">
      <c r="B15" s="8" t="s">
        <v>251</v>
      </c>
      <c r="C15" s="0" t="n">
        <v>6</v>
      </c>
      <c r="E15" s="21" t="n">
        <f aca="false">C15/SUM(C$9:C$102)</f>
        <v>0.0175438596491228</v>
      </c>
      <c r="G15" s="8" t="s">
        <v>251</v>
      </c>
      <c r="H15" s="0" t="n">
        <v>6</v>
      </c>
      <c r="J15" s="21" t="n">
        <f aca="false">H15/SUM(H$9:H$102)</f>
        <v>0.0169971671388102</v>
      </c>
    </row>
    <row r="16" customFormat="false" ht="12.8" hidden="false" customHeight="false" outlineLevel="0" collapsed="false">
      <c r="B16" s="8" t="s">
        <v>1057</v>
      </c>
      <c r="C16" s="0" t="n">
        <v>6</v>
      </c>
      <c r="E16" s="21" t="n">
        <f aca="false">C16/SUM(C$9:C$102)</f>
        <v>0.0175438596491228</v>
      </c>
      <c r="G16" s="8" t="s">
        <v>575</v>
      </c>
      <c r="H16" s="0" t="n">
        <v>5</v>
      </c>
      <c r="J16" s="21" t="n">
        <f aca="false">H16/SUM(H$9:H$102)</f>
        <v>0.0141643059490085</v>
      </c>
    </row>
    <row r="17" customFormat="false" ht="12.8" hidden="false" customHeight="false" outlineLevel="0" collapsed="false">
      <c r="B17" s="8" t="s">
        <v>351</v>
      </c>
      <c r="C17" s="0" t="n">
        <v>6</v>
      </c>
      <c r="E17" s="21" t="n">
        <f aca="false">C17/SUM(C$9:C$102)</f>
        <v>0.0175438596491228</v>
      </c>
      <c r="G17" s="8" t="s">
        <v>1057</v>
      </c>
      <c r="H17" s="0" t="n">
        <v>5</v>
      </c>
      <c r="J17" s="21" t="n">
        <f aca="false">H17/SUM(H$9:H$102)</f>
        <v>0.0141643059490085</v>
      </c>
    </row>
    <row r="18" customFormat="false" ht="12.8" hidden="false" customHeight="false" outlineLevel="0" collapsed="false">
      <c r="B18" s="8" t="s">
        <v>494</v>
      </c>
      <c r="C18" s="0" t="n">
        <v>4</v>
      </c>
      <c r="E18" s="21" t="n">
        <f aca="false">C18/SUM(C$9:C$102)</f>
        <v>0.0116959064327485</v>
      </c>
      <c r="G18" s="8" t="s">
        <v>351</v>
      </c>
      <c r="H18" s="0" t="n">
        <v>5</v>
      </c>
      <c r="J18" s="21" t="n">
        <f aca="false">H18/SUM(H$9:H$102)</f>
        <v>0.0141643059490085</v>
      </c>
    </row>
    <row r="19" customFormat="false" ht="12.8" hidden="false" customHeight="false" outlineLevel="0" collapsed="false">
      <c r="B19" s="8" t="s">
        <v>561</v>
      </c>
      <c r="C19" s="0" t="n">
        <v>3</v>
      </c>
      <c r="E19" s="21" t="n">
        <f aca="false">C19/SUM(C$9:C$102)</f>
        <v>0.0087719298245614</v>
      </c>
      <c r="G19" s="8" t="s">
        <v>781</v>
      </c>
      <c r="H19" s="0" t="n">
        <v>4</v>
      </c>
      <c r="J19" s="21" t="n">
        <f aca="false">H19/SUM(H$9:H$102)</f>
        <v>0.0113314447592068</v>
      </c>
    </row>
    <row r="20" customFormat="false" ht="12.8" hidden="false" customHeight="false" outlineLevel="0" collapsed="false">
      <c r="B20" s="8" t="s">
        <v>1239</v>
      </c>
      <c r="C20" s="0" t="n">
        <v>3</v>
      </c>
      <c r="E20" s="21" t="n">
        <f aca="false">C20/SUM(C$9:C$102)</f>
        <v>0.0087719298245614</v>
      </c>
      <c r="G20" s="8" t="s">
        <v>290</v>
      </c>
      <c r="H20" s="0" t="n">
        <v>4</v>
      </c>
      <c r="J20" s="21" t="n">
        <f aca="false">H20/SUM(H$9:H$102)</f>
        <v>0.0113314447592068</v>
      </c>
    </row>
    <row r="21" customFormat="false" ht="12.8" hidden="false" customHeight="false" outlineLevel="0" collapsed="false">
      <c r="B21" s="8" t="s">
        <v>781</v>
      </c>
      <c r="C21" s="0" t="n">
        <v>3</v>
      </c>
      <c r="E21" s="21" t="n">
        <f aca="false">C21/SUM(C$9:C$102)</f>
        <v>0.0087719298245614</v>
      </c>
      <c r="G21" s="8" t="s">
        <v>947</v>
      </c>
      <c r="H21" s="0" t="n">
        <v>4</v>
      </c>
      <c r="J21" s="21" t="n">
        <f aca="false">H21/SUM(H$9:H$102)</f>
        <v>0.0113314447592068</v>
      </c>
    </row>
    <row r="22" customFormat="false" ht="12.8" hidden="false" customHeight="false" outlineLevel="0" collapsed="false">
      <c r="B22" s="8" t="s">
        <v>1164</v>
      </c>
      <c r="C22" s="0" t="n">
        <v>3</v>
      </c>
      <c r="E22" s="21" t="n">
        <f aca="false">C22/SUM(C$9:C$102)</f>
        <v>0.0087719298245614</v>
      </c>
      <c r="G22" s="8" t="s">
        <v>840</v>
      </c>
      <c r="H22" s="0" t="n">
        <v>4</v>
      </c>
      <c r="J22" s="21" t="n">
        <f aca="false">H22/SUM(H$9:H$102)</f>
        <v>0.0113314447592068</v>
      </c>
    </row>
    <row r="23" customFormat="false" ht="12.8" hidden="false" customHeight="false" outlineLevel="0" collapsed="false">
      <c r="B23" s="8" t="s">
        <v>477</v>
      </c>
      <c r="C23" s="0" t="n">
        <v>3</v>
      </c>
      <c r="E23" s="21" t="n">
        <f aca="false">C23/SUM(C$9:C$102)</f>
        <v>0.0087719298245614</v>
      </c>
      <c r="G23" s="8" t="s">
        <v>561</v>
      </c>
      <c r="H23" s="0" t="n">
        <v>3</v>
      </c>
      <c r="J23" s="21" t="n">
        <f aca="false">H23/SUM(H$9:H$102)</f>
        <v>0.0084985835694051</v>
      </c>
    </row>
    <row r="24" customFormat="false" ht="12.8" hidden="false" customHeight="false" outlineLevel="0" collapsed="false">
      <c r="B24" s="8" t="s">
        <v>840</v>
      </c>
      <c r="C24" s="0" t="n">
        <v>3</v>
      </c>
      <c r="E24" s="21" t="n">
        <f aca="false">C24/SUM(C$9:C$102)</f>
        <v>0.0087719298245614</v>
      </c>
      <c r="G24" s="8" t="s">
        <v>245</v>
      </c>
      <c r="H24" s="0" t="n">
        <v>3</v>
      </c>
      <c r="J24" s="21" t="n">
        <f aca="false">H24/SUM(H$9:H$102)</f>
        <v>0.0084985835694051</v>
      </c>
    </row>
    <row r="25" customFormat="false" ht="12.8" hidden="false" customHeight="false" outlineLevel="0" collapsed="false">
      <c r="B25" s="8" t="s">
        <v>850</v>
      </c>
      <c r="C25" s="0" t="n">
        <v>2</v>
      </c>
      <c r="E25" s="21" t="n">
        <f aca="false">C25/SUM(C$9:C$102)</f>
        <v>0.00584795321637427</v>
      </c>
      <c r="G25" s="8" t="s">
        <v>978</v>
      </c>
      <c r="H25" s="0" t="n">
        <v>3</v>
      </c>
      <c r="J25" s="21" t="n">
        <f aca="false">H25/SUM(H$9:H$102)</f>
        <v>0.0084985835694051</v>
      </c>
    </row>
    <row r="26" customFormat="false" ht="12.8" hidden="false" customHeight="false" outlineLevel="0" collapsed="false">
      <c r="B26" s="8" t="s">
        <v>245</v>
      </c>
      <c r="C26" s="0" t="n">
        <v>2</v>
      </c>
      <c r="E26" s="21" t="n">
        <f aca="false">C26/SUM(C$9:C$102)</f>
        <v>0.00584795321637427</v>
      </c>
      <c r="G26" s="8" t="s">
        <v>311</v>
      </c>
      <c r="H26" s="0" t="n">
        <v>3</v>
      </c>
      <c r="J26" s="21" t="n">
        <f aca="false">H26/SUM(H$9:H$102)</f>
        <v>0.0084985835694051</v>
      </c>
    </row>
    <row r="27" customFormat="false" ht="12.8" hidden="false" customHeight="false" outlineLevel="0" collapsed="false">
      <c r="B27" s="8" t="s">
        <v>277</v>
      </c>
      <c r="C27" s="0" t="n">
        <v>2</v>
      </c>
      <c r="E27" s="21" t="n">
        <f aca="false">C27/SUM(C$9:C$102)</f>
        <v>0.00584795321637427</v>
      </c>
      <c r="G27" s="8" t="s">
        <v>494</v>
      </c>
      <c r="H27" s="0" t="n">
        <v>3</v>
      </c>
      <c r="J27" s="21" t="n">
        <f aca="false">H27/SUM(H$9:H$102)</f>
        <v>0.0084985835694051</v>
      </c>
    </row>
    <row r="28" customFormat="false" ht="12.8" hidden="false" customHeight="false" outlineLevel="0" collapsed="false">
      <c r="B28" s="8" t="s">
        <v>1438</v>
      </c>
      <c r="C28" s="0" t="n">
        <v>2</v>
      </c>
      <c r="E28" s="21" t="n">
        <f aca="false">C28/SUM(C$9:C$102)</f>
        <v>0.00584795321637427</v>
      </c>
      <c r="G28" s="8" t="s">
        <v>1239</v>
      </c>
      <c r="H28" s="0" t="n">
        <v>2</v>
      </c>
      <c r="J28" s="21" t="n">
        <f aca="false">H28/SUM(H$9:H$102)</f>
        <v>0.0056657223796034</v>
      </c>
    </row>
    <row r="29" customFormat="false" ht="12.8" hidden="false" customHeight="false" outlineLevel="0" collapsed="false">
      <c r="B29" s="8" t="s">
        <v>947</v>
      </c>
      <c r="C29" s="0" t="n">
        <v>2</v>
      </c>
      <c r="E29" s="21" t="n">
        <f aca="false">C29/SUM(C$9:C$102)</f>
        <v>0.00584795321637427</v>
      </c>
      <c r="G29" s="8" t="s">
        <v>620</v>
      </c>
      <c r="H29" s="0" t="n">
        <v>2</v>
      </c>
      <c r="J29" s="21" t="n">
        <f aca="false">H29/SUM(H$9:H$102)</f>
        <v>0.0056657223796034</v>
      </c>
    </row>
    <row r="30" customFormat="false" ht="12.8" hidden="false" customHeight="false" outlineLevel="0" collapsed="false">
      <c r="B30" s="8" t="s">
        <v>420</v>
      </c>
      <c r="C30" s="0" t="n">
        <v>2</v>
      </c>
      <c r="E30" s="21" t="n">
        <f aca="false">C30/SUM(C$9:C$102)</f>
        <v>0.00584795321637427</v>
      </c>
      <c r="G30" s="8" t="s">
        <v>1813</v>
      </c>
      <c r="H30" s="0" t="n">
        <v>2</v>
      </c>
      <c r="J30" s="21" t="n">
        <f aca="false">H30/SUM(H$9:H$102)</f>
        <v>0.0056657223796034</v>
      </c>
    </row>
    <row r="31" customFormat="false" ht="12.8" hidden="false" customHeight="false" outlineLevel="0" collapsed="false">
      <c r="B31" s="8" t="s">
        <v>311</v>
      </c>
      <c r="C31" s="0" t="n">
        <v>2</v>
      </c>
      <c r="E31" s="21" t="n">
        <f aca="false">C31/SUM(C$9:C$102)</f>
        <v>0.00584795321637427</v>
      </c>
      <c r="G31" s="8" t="s">
        <v>162</v>
      </c>
      <c r="H31" s="0" t="n">
        <v>2</v>
      </c>
      <c r="J31" s="21" t="n">
        <f aca="false">H31/SUM(H$9:H$102)</f>
        <v>0.0056657223796034</v>
      </c>
    </row>
    <row r="32" customFormat="false" ht="12.8" hidden="false" customHeight="false" outlineLevel="0" collapsed="false">
      <c r="B32" s="8" t="s">
        <v>690</v>
      </c>
      <c r="C32" s="0" t="n">
        <v>1</v>
      </c>
      <c r="E32" s="21" t="n">
        <f aca="false">C32/SUM(C$9:C$102)</f>
        <v>0.00292397660818713</v>
      </c>
      <c r="G32" s="8" t="s">
        <v>277</v>
      </c>
      <c r="H32" s="0" t="n">
        <v>2</v>
      </c>
      <c r="J32" s="21" t="n">
        <f aca="false">H32/SUM(H$9:H$102)</f>
        <v>0.0056657223796034</v>
      </c>
    </row>
    <row r="33" customFormat="false" ht="12.8" hidden="false" customHeight="false" outlineLevel="0" collapsed="false">
      <c r="B33" s="8" t="s">
        <v>565</v>
      </c>
      <c r="C33" s="0" t="n">
        <v>1</v>
      </c>
      <c r="E33" s="21" t="n">
        <f aca="false">C33/SUM(C$9:C$102)</f>
        <v>0.00292397660818713</v>
      </c>
      <c r="G33" s="8" t="s">
        <v>1818</v>
      </c>
      <c r="H33" s="0" t="n">
        <v>2</v>
      </c>
      <c r="J33" s="21" t="n">
        <f aca="false">H33/SUM(H$9:H$102)</f>
        <v>0.0056657223796034</v>
      </c>
    </row>
    <row r="34" customFormat="false" ht="12.8" hidden="false" customHeight="false" outlineLevel="0" collapsed="false">
      <c r="B34" s="8" t="s">
        <v>1477</v>
      </c>
      <c r="C34" s="0" t="n">
        <v>1</v>
      </c>
      <c r="E34" s="21" t="n">
        <f aca="false">C34/SUM(C$9:C$102)</f>
        <v>0.00292397660818713</v>
      </c>
      <c r="G34" s="8" t="s">
        <v>1822</v>
      </c>
      <c r="H34" s="0" t="n">
        <v>2</v>
      </c>
      <c r="J34" s="21" t="n">
        <f aca="false">H34/SUM(H$9:H$102)</f>
        <v>0.0056657223796034</v>
      </c>
    </row>
    <row r="35" customFormat="false" ht="12.8" hidden="false" customHeight="false" outlineLevel="0" collapsed="false">
      <c r="B35" s="8" t="s">
        <v>264</v>
      </c>
      <c r="C35" s="0" t="n">
        <v>1</v>
      </c>
      <c r="E35" s="21" t="n">
        <f aca="false">C35/SUM(C$9:C$102)</f>
        <v>0.00292397660818713</v>
      </c>
      <c r="G35" s="8" t="s">
        <v>1823</v>
      </c>
      <c r="H35" s="0" t="n">
        <v>1</v>
      </c>
      <c r="J35" s="21" t="n">
        <f aca="false">H35/SUM(H$9:H$102)</f>
        <v>0.0028328611898017</v>
      </c>
    </row>
    <row r="36" customFormat="false" ht="12.8" hidden="false" customHeight="false" outlineLevel="0" collapsed="false">
      <c r="B36" s="8" t="s">
        <v>286</v>
      </c>
      <c r="C36" s="0" t="n">
        <v>1</v>
      </c>
      <c r="E36" s="21" t="n">
        <f aca="false">C36/SUM(C$9:C$102)</f>
        <v>0.00292397660818713</v>
      </c>
      <c r="G36" s="8" t="s">
        <v>1864</v>
      </c>
      <c r="H36" s="0" t="n">
        <v>1</v>
      </c>
      <c r="J36" s="21" t="n">
        <f aca="false">H36/SUM(H$9:H$102)</f>
        <v>0.0028328611898017</v>
      </c>
    </row>
    <row r="37" customFormat="false" ht="12.8" hidden="false" customHeight="false" outlineLevel="0" collapsed="false">
      <c r="B37" s="8" t="s">
        <v>1680</v>
      </c>
      <c r="C37" s="0" t="n">
        <v>1</v>
      </c>
      <c r="E37" s="21" t="n">
        <f aca="false">C37/SUM(C$9:C$102)</f>
        <v>0.00292397660818713</v>
      </c>
      <c r="G37" s="8" t="s">
        <v>1830</v>
      </c>
      <c r="H37" s="0" t="n">
        <v>1</v>
      </c>
      <c r="J37" s="21" t="n">
        <f aca="false">H37/SUM(H$9:H$102)</f>
        <v>0.0028328611898017</v>
      </c>
    </row>
    <row r="38" customFormat="false" ht="12.8" hidden="false" customHeight="false" outlineLevel="0" collapsed="false">
      <c r="B38" s="8" t="s">
        <v>281</v>
      </c>
      <c r="C38" s="0" t="n">
        <v>1</v>
      </c>
      <c r="E38" s="21" t="n">
        <f aca="false">C38/SUM(C$9:C$102)</f>
        <v>0.00292397660818713</v>
      </c>
      <c r="G38" s="8" t="s">
        <v>1288</v>
      </c>
      <c r="H38" s="0" t="n">
        <v>1</v>
      </c>
      <c r="J38" s="21" t="n">
        <f aca="false">H38/SUM(H$9:H$102)</f>
        <v>0.0028328611898017</v>
      </c>
    </row>
    <row r="39" customFormat="false" ht="12.8" hidden="false" customHeight="false" outlineLevel="0" collapsed="false">
      <c r="B39" s="8" t="s">
        <v>268</v>
      </c>
      <c r="C39" s="0" t="n">
        <v>1</v>
      </c>
      <c r="E39" s="21" t="n">
        <f aca="false">C39/SUM(C$9:C$102)</f>
        <v>0.00292397660818713</v>
      </c>
      <c r="G39" s="8" t="s">
        <v>264</v>
      </c>
      <c r="H39" s="0" t="n">
        <v>1</v>
      </c>
      <c r="J39" s="21" t="n">
        <f aca="false">H39/SUM(H$9:H$102)</f>
        <v>0.0028328611898017</v>
      </c>
    </row>
    <row r="40" customFormat="false" ht="12.8" hidden="false" customHeight="false" outlineLevel="0" collapsed="false">
      <c r="B40" s="8" t="s">
        <v>1359</v>
      </c>
      <c r="C40" s="0" t="n">
        <v>1</v>
      </c>
      <c r="E40" s="21" t="n">
        <f aca="false">C40/SUM(C$9:C$102)</f>
        <v>0.00292397660818713</v>
      </c>
      <c r="G40" s="8" t="s">
        <v>286</v>
      </c>
      <c r="H40" s="0" t="n">
        <v>1</v>
      </c>
      <c r="J40" s="21" t="n">
        <f aca="false">H40/SUM(H$9:H$102)</f>
        <v>0.0028328611898017</v>
      </c>
    </row>
    <row r="41" customFormat="false" ht="12.8" hidden="false" customHeight="false" outlineLevel="0" collapsed="false">
      <c r="B41" s="8" t="s">
        <v>1419</v>
      </c>
      <c r="C41" s="0" t="n">
        <v>1</v>
      </c>
      <c r="E41" s="21" t="n">
        <f aca="false">C41/SUM(C$9:C$102)</f>
        <v>0.00292397660818713</v>
      </c>
      <c r="G41" s="8" t="s">
        <v>281</v>
      </c>
      <c r="H41" s="0" t="n">
        <v>1</v>
      </c>
      <c r="J41" s="21" t="n">
        <f aca="false">H41/SUM(H$9:H$102)</f>
        <v>0.0028328611898017</v>
      </c>
    </row>
    <row r="42" customFormat="false" ht="12.8" hidden="false" customHeight="false" outlineLevel="0" collapsed="false">
      <c r="B42" s="8" t="s">
        <v>1180</v>
      </c>
      <c r="C42" s="0" t="n">
        <v>1</v>
      </c>
      <c r="E42" s="21" t="n">
        <f aca="false">C42/SUM(C$9:C$102)</f>
        <v>0.00292397660818713</v>
      </c>
      <c r="G42" s="8" t="s">
        <v>268</v>
      </c>
      <c r="H42" s="0" t="n">
        <v>1</v>
      </c>
      <c r="J42" s="21" t="n">
        <f aca="false">H42/SUM(H$9:H$102)</f>
        <v>0.0028328611898017</v>
      </c>
    </row>
    <row r="43" customFormat="false" ht="12.8" hidden="false" customHeight="false" outlineLevel="0" collapsed="false">
      <c r="B43" s="8" t="s">
        <v>1553</v>
      </c>
      <c r="C43" s="0" t="n">
        <v>1</v>
      </c>
      <c r="E43" s="21" t="n">
        <f aca="false">C43/SUM(C$9:C$102)</f>
        <v>0.00292397660818713</v>
      </c>
      <c r="G43" s="8" t="s">
        <v>1833</v>
      </c>
      <c r="H43" s="0" t="n">
        <v>1</v>
      </c>
      <c r="J43" s="21" t="n">
        <f aca="false">H43/SUM(H$9:H$102)</f>
        <v>0.0028328611898017</v>
      </c>
    </row>
    <row r="44" customFormat="false" ht="12.8" hidden="false" customHeight="false" outlineLevel="0" collapsed="false">
      <c r="B44" s="8" t="s">
        <v>925</v>
      </c>
      <c r="C44" s="0" t="n">
        <v>1</v>
      </c>
      <c r="E44" s="21" t="n">
        <f aca="false">C44/SUM(C$9:C$102)</f>
        <v>0.00292397660818713</v>
      </c>
      <c r="G44" s="8" t="s">
        <v>1419</v>
      </c>
      <c r="H44" s="0" t="n">
        <v>1</v>
      </c>
      <c r="J44" s="21" t="n">
        <f aca="false">H44/SUM(H$9:H$102)</f>
        <v>0.0028328611898017</v>
      </c>
    </row>
    <row r="45" customFormat="false" ht="12.8" hidden="false" customHeight="false" outlineLevel="0" collapsed="false">
      <c r="B45" s="8" t="s">
        <v>835</v>
      </c>
      <c r="C45" s="0" t="n">
        <v>1</v>
      </c>
      <c r="E45" s="21" t="n">
        <f aca="false">C45/SUM(C$9:C$102)</f>
        <v>0.00292397660818713</v>
      </c>
      <c r="G45" s="8" t="s">
        <v>1848</v>
      </c>
      <c r="H45" s="0" t="n">
        <v>1</v>
      </c>
      <c r="J45" s="21" t="n">
        <f aca="false">H45/SUM(H$9:H$102)</f>
        <v>0.0028328611898017</v>
      </c>
    </row>
    <row r="46" customFormat="false" ht="12.8" hidden="false" customHeight="false" outlineLevel="0" collapsed="false">
      <c r="B46" s="8" t="s">
        <v>1736</v>
      </c>
      <c r="C46" s="0" t="n">
        <v>1</v>
      </c>
      <c r="E46" s="21" t="n">
        <f aca="false">C46/SUM(C$9:C$102)</f>
        <v>0.00292397660818713</v>
      </c>
      <c r="G46" s="8" t="s">
        <v>1164</v>
      </c>
      <c r="H46" s="0" t="n">
        <v>1</v>
      </c>
      <c r="J46" s="21" t="n">
        <f aca="false">H46/SUM(H$9:H$102)</f>
        <v>0.0028328611898017</v>
      </c>
    </row>
    <row r="47" customFormat="false" ht="12.8" hidden="false" customHeight="false" outlineLevel="0" collapsed="false">
      <c r="B47" s="8" t="s">
        <v>620</v>
      </c>
      <c r="C47" s="0" t="n">
        <v>1</v>
      </c>
      <c r="E47" s="21" t="n">
        <f aca="false">C47/SUM(C$9:C$102)</f>
        <v>0.00292397660818713</v>
      </c>
      <c r="G47" s="8" t="s">
        <v>1553</v>
      </c>
      <c r="H47" s="0" t="n">
        <v>1</v>
      </c>
      <c r="J47" s="21" t="n">
        <f aca="false">H47/SUM(H$9:H$102)</f>
        <v>0.0028328611898017</v>
      </c>
    </row>
    <row r="48" customFormat="false" ht="12.8" hidden="false" customHeight="false" outlineLevel="0" collapsed="false">
      <c r="B48" s="8" t="s">
        <v>1276</v>
      </c>
      <c r="C48" s="0" t="n">
        <v>1</v>
      </c>
      <c r="E48" s="21" t="n">
        <f aca="false">C48/SUM(C$9:C$102)</f>
        <v>0.00292397660818713</v>
      </c>
      <c r="G48" s="8" t="s">
        <v>925</v>
      </c>
      <c r="H48" s="0" t="n">
        <v>1</v>
      </c>
      <c r="J48" s="21" t="n">
        <f aca="false">H48/SUM(H$9:H$102)</f>
        <v>0.0028328611898017</v>
      </c>
    </row>
    <row r="49" customFormat="false" ht="12.8" hidden="false" customHeight="false" outlineLevel="0" collapsed="false">
      <c r="B49" s="8" t="s">
        <v>1001</v>
      </c>
      <c r="C49" s="0" t="n">
        <v>1</v>
      </c>
      <c r="E49" s="21" t="n">
        <f aca="false">C49/SUM(C$9:C$102)</f>
        <v>0.00292397660818713</v>
      </c>
      <c r="G49" s="8" t="s">
        <v>1844</v>
      </c>
      <c r="H49" s="0" t="n">
        <v>1</v>
      </c>
      <c r="J49" s="21" t="n">
        <f aca="false">H49/SUM(H$9:H$102)</f>
        <v>0.0028328611898017</v>
      </c>
    </row>
    <row r="50" customFormat="false" ht="12.8" hidden="false" customHeight="false" outlineLevel="0" collapsed="false">
      <c r="B50" s="8" t="s">
        <v>524</v>
      </c>
      <c r="C50" s="0" t="n">
        <v>1</v>
      </c>
      <c r="E50" s="21" t="n">
        <f aca="false">C50/SUM(C$9:C$102)</f>
        <v>0.00292397660818713</v>
      </c>
      <c r="G50" s="8" t="s">
        <v>1865</v>
      </c>
      <c r="H50" s="0" t="n">
        <v>1</v>
      </c>
      <c r="J50" s="21" t="n">
        <f aca="false">H50/SUM(H$9:H$102)</f>
        <v>0.0028328611898017</v>
      </c>
    </row>
    <row r="51" customFormat="false" ht="12.8" hidden="false" customHeight="false" outlineLevel="0" collapsed="false">
      <c r="B51" s="8" t="s">
        <v>290</v>
      </c>
      <c r="C51" s="0" t="n">
        <v>1</v>
      </c>
      <c r="E51" s="21" t="n">
        <f aca="false">C51/SUM(C$9:C$102)</f>
        <v>0.00292397660818713</v>
      </c>
      <c r="G51" s="8" t="s">
        <v>1824</v>
      </c>
      <c r="H51" s="0" t="n">
        <v>1</v>
      </c>
      <c r="J51" s="21" t="n">
        <f aca="false">H51/SUM(H$9:H$102)</f>
        <v>0.0028328611898017</v>
      </c>
    </row>
    <row r="52" customFormat="false" ht="12.8" hidden="false" customHeight="false" outlineLevel="0" collapsed="false">
      <c r="B52" s="8" t="s">
        <v>1664</v>
      </c>
      <c r="C52" s="0" t="n">
        <v>1</v>
      </c>
      <c r="E52" s="21" t="n">
        <f aca="false">C52/SUM(C$9:C$102)</f>
        <v>0.00292397660818713</v>
      </c>
      <c r="G52" s="8" t="s">
        <v>1001</v>
      </c>
      <c r="H52" s="0" t="n">
        <v>1</v>
      </c>
      <c r="J52" s="21" t="n">
        <f aca="false">H52/SUM(H$9:H$102)</f>
        <v>0.0028328611898017</v>
      </c>
    </row>
    <row r="53" customFormat="false" ht="12.8" hidden="false" customHeight="false" outlineLevel="0" collapsed="false">
      <c r="B53" s="8" t="s">
        <v>1774</v>
      </c>
      <c r="C53" s="0" t="n">
        <v>1</v>
      </c>
      <c r="E53" s="21" t="n">
        <f aca="false">C53/SUM(C$9:C$102)</f>
        <v>0.00292397660818713</v>
      </c>
      <c r="G53" s="8" t="s">
        <v>524</v>
      </c>
      <c r="H53" s="0" t="n">
        <v>1</v>
      </c>
      <c r="J53" s="21" t="n">
        <f aca="false">H53/SUM(H$9:H$102)</f>
        <v>0.0028328611898017</v>
      </c>
    </row>
    <row r="54" customFormat="false" ht="12.8" hidden="false" customHeight="false" outlineLevel="0" collapsed="false">
      <c r="B54" s="8" t="s">
        <v>162</v>
      </c>
      <c r="C54" s="0" t="n">
        <v>1</v>
      </c>
      <c r="E54" s="21" t="n">
        <f aca="false">C54/SUM(C$9:C$102)</f>
        <v>0.00292397660818713</v>
      </c>
      <c r="G54" s="8" t="s">
        <v>1664</v>
      </c>
      <c r="H54" s="0" t="n">
        <v>1</v>
      </c>
      <c r="J54" s="21" t="n">
        <f aca="false">H54/SUM(H$9:H$102)</f>
        <v>0.0028328611898017</v>
      </c>
    </row>
    <row r="55" customFormat="false" ht="12.8" hidden="false" customHeight="false" outlineLevel="0" collapsed="false">
      <c r="B55" s="8" t="s">
        <v>1188</v>
      </c>
      <c r="C55" s="0" t="n">
        <v>1</v>
      </c>
      <c r="E55" s="21" t="n">
        <f aca="false">C55/SUM(C$9:C$102)</f>
        <v>0.00292397660818713</v>
      </c>
      <c r="G55" s="8" t="s">
        <v>1774</v>
      </c>
      <c r="H55" s="0" t="n">
        <v>1</v>
      </c>
      <c r="J55" s="21" t="n">
        <f aca="false">H55/SUM(H$9:H$102)</f>
        <v>0.0028328611898017</v>
      </c>
    </row>
    <row r="56" customFormat="false" ht="12.8" hidden="false" customHeight="false" outlineLevel="0" collapsed="false">
      <c r="B56" s="8" t="s">
        <v>1728</v>
      </c>
      <c r="C56" s="0" t="n">
        <v>1</v>
      </c>
      <c r="E56" s="21" t="n">
        <f aca="false">C56/SUM(C$9:C$102)</f>
        <v>0.00292397660818713</v>
      </c>
      <c r="G56" s="8" t="s">
        <v>1188</v>
      </c>
      <c r="H56" s="0" t="n">
        <v>1</v>
      </c>
      <c r="J56" s="21" t="n">
        <f aca="false">H56/SUM(H$9:H$102)</f>
        <v>0.0028328611898017</v>
      </c>
    </row>
    <row r="57" customFormat="false" ht="12.8" hidden="false" customHeight="false" outlineLevel="0" collapsed="false">
      <c r="B57" s="8" t="s">
        <v>1758</v>
      </c>
      <c r="C57" s="0" t="n">
        <v>1</v>
      </c>
      <c r="E57" s="21" t="n">
        <f aca="false">C57/SUM(C$9:C$102)</f>
        <v>0.00292397660818713</v>
      </c>
      <c r="G57" s="8" t="s">
        <v>1862</v>
      </c>
      <c r="H57" s="0" t="n">
        <v>1</v>
      </c>
      <c r="J57" s="21" t="n">
        <f aca="false">H57/SUM(H$9:H$102)</f>
        <v>0.0028328611898017</v>
      </c>
    </row>
    <row r="58" customFormat="false" ht="12.8" hidden="false" customHeight="false" outlineLevel="0" collapsed="false">
      <c r="B58" s="8" t="s">
        <v>270</v>
      </c>
      <c r="C58" s="0" t="n">
        <v>1</v>
      </c>
      <c r="E58" s="21" t="n">
        <f aca="false">C58/SUM(C$9:C$102)</f>
        <v>0.00292397660818713</v>
      </c>
      <c r="G58" s="8" t="s">
        <v>1863</v>
      </c>
      <c r="H58" s="0" t="n">
        <v>1</v>
      </c>
      <c r="J58" s="21" t="n">
        <f aca="false">H58/SUM(H$9:H$102)</f>
        <v>0.0028328611898017</v>
      </c>
    </row>
    <row r="59" customFormat="false" ht="12.8" hidden="false" customHeight="false" outlineLevel="0" collapsed="false">
      <c r="B59" s="8" t="s">
        <v>1194</v>
      </c>
      <c r="C59" s="0" t="n">
        <v>1</v>
      </c>
      <c r="E59" s="21" t="n">
        <f aca="false">C59/SUM(C$9:C$102)</f>
        <v>0.00292397660818713</v>
      </c>
      <c r="G59" s="8" t="s">
        <v>270</v>
      </c>
      <c r="H59" s="0" t="n">
        <v>1</v>
      </c>
      <c r="J59" s="21" t="n">
        <f aca="false">H59/SUM(H$9:H$102)</f>
        <v>0.0028328611898017</v>
      </c>
    </row>
    <row r="60" customFormat="false" ht="12.8" hidden="false" customHeight="false" outlineLevel="0" collapsed="false">
      <c r="B60" s="8" t="s">
        <v>815</v>
      </c>
      <c r="C60" s="0" t="n">
        <v>1</v>
      </c>
      <c r="E60" s="21" t="n">
        <f aca="false">C60/SUM(C$9:C$102)</f>
        <v>0.00292397660818713</v>
      </c>
      <c r="G60" s="8" t="s">
        <v>1802</v>
      </c>
      <c r="H60" s="0" t="n">
        <v>1</v>
      </c>
      <c r="J60" s="21" t="n">
        <f aca="false">H60/SUM(H$9:H$102)</f>
        <v>0.0028328611898017</v>
      </c>
    </row>
    <row r="61" customFormat="false" ht="12.8" hidden="false" customHeight="false" outlineLevel="0" collapsed="false">
      <c r="B61" s="8" t="s">
        <v>625</v>
      </c>
      <c r="C61" s="0" t="n">
        <v>1</v>
      </c>
      <c r="E61" s="21" t="n">
        <f aca="false">C61/SUM(C$9:C$102)</f>
        <v>0.00292397660818713</v>
      </c>
      <c r="G61" s="8" t="s">
        <v>1438</v>
      </c>
      <c r="H61" s="0" t="n">
        <v>1</v>
      </c>
      <c r="J61" s="21" t="n">
        <f aca="false">H61/SUM(H$9:H$102)</f>
        <v>0.0028328611898017</v>
      </c>
    </row>
    <row r="62" customFormat="false" ht="12.8" hidden="false" customHeight="false" outlineLevel="0" collapsed="false">
      <c r="B62" s="8" t="s">
        <v>827</v>
      </c>
      <c r="C62" s="0" t="n">
        <v>1</v>
      </c>
      <c r="E62" s="21" t="n">
        <f aca="false">C62/SUM(C$9:C$102)</f>
        <v>0.00292397660818713</v>
      </c>
      <c r="G62" s="8" t="s">
        <v>1835</v>
      </c>
      <c r="H62" s="0" t="n">
        <v>1</v>
      </c>
      <c r="J62" s="21" t="n">
        <f aca="false">H62/SUM(H$9:H$102)</f>
        <v>0.0028328611898017</v>
      </c>
    </row>
    <row r="63" customFormat="false" ht="12.8" hidden="false" customHeight="false" outlineLevel="0" collapsed="false">
      <c r="B63" s="8" t="s">
        <v>1388</v>
      </c>
      <c r="C63" s="0" t="n">
        <v>1</v>
      </c>
      <c r="E63" s="21" t="n">
        <f aca="false">C63/SUM(C$9:C$102)</f>
        <v>0.00292397660818713</v>
      </c>
      <c r="G63" s="8" t="s">
        <v>1858</v>
      </c>
      <c r="H63" s="0" t="n">
        <v>1</v>
      </c>
      <c r="J63" s="21" t="n">
        <f aca="false">H63/SUM(H$9:H$102)</f>
        <v>0.0028328611898017</v>
      </c>
    </row>
    <row r="64" customFormat="false" ht="12.8" hidden="false" customHeight="false" outlineLevel="0" collapsed="false">
      <c r="B64" s="8" t="s">
        <v>978</v>
      </c>
      <c r="C64" s="0" t="n">
        <v>1</v>
      </c>
      <c r="E64" s="21" t="n">
        <f aca="false">C64/SUM(C$9:C$102)</f>
        <v>0.00292397660818713</v>
      </c>
      <c r="G64" s="8" t="s">
        <v>1388</v>
      </c>
      <c r="H64" s="0" t="n">
        <v>1</v>
      </c>
      <c r="J64" s="21" t="n">
        <f aca="false">H64/SUM(H$9:H$102)</f>
        <v>0.0028328611898017</v>
      </c>
    </row>
    <row r="65" customFormat="false" ht="12.8" hidden="false" customHeight="false" outlineLevel="0" collapsed="false">
      <c r="B65" s="8" t="s">
        <v>774</v>
      </c>
      <c r="C65" s="0" t="n">
        <v>1</v>
      </c>
      <c r="E65" s="21" t="n">
        <f aca="false">C65/SUM(C$9:C$102)</f>
        <v>0.00292397660818713</v>
      </c>
      <c r="G65" s="8" t="s">
        <v>420</v>
      </c>
      <c r="H65" s="0" t="n">
        <v>1</v>
      </c>
      <c r="J65" s="21" t="n">
        <f aca="false">H65/SUM(H$9:H$102)</f>
        <v>0.0028328611898017</v>
      </c>
    </row>
    <row r="66" customFormat="false" ht="12.8" hidden="false" customHeight="false" outlineLevel="0" collapsed="false">
      <c r="B66" s="8" t="s">
        <v>273</v>
      </c>
      <c r="C66" s="0" t="n">
        <v>1</v>
      </c>
      <c r="E66" s="21" t="n">
        <f aca="false">C66/SUM(C$9:C$102)</f>
        <v>0.00292397660818713</v>
      </c>
      <c r="G66" s="8" t="s">
        <v>774</v>
      </c>
      <c r="H66" s="0" t="n">
        <v>1</v>
      </c>
      <c r="J66" s="21" t="n">
        <f aca="false">H66/SUM(H$9:H$102)</f>
        <v>0.0028328611898017</v>
      </c>
    </row>
    <row r="67" customFormat="false" ht="12.8" hidden="false" customHeight="false" outlineLevel="0" collapsed="false">
      <c r="B67" s="8" t="s">
        <v>1540</v>
      </c>
      <c r="C67" s="0" t="n">
        <v>1</v>
      </c>
      <c r="E67" s="21" t="n">
        <f aca="false">C67/SUM(C$9:C$102)</f>
        <v>0.00292397660818713</v>
      </c>
      <c r="G67" s="8" t="s">
        <v>273</v>
      </c>
      <c r="H67" s="0" t="n">
        <v>1</v>
      </c>
      <c r="J67" s="21" t="n">
        <f aca="false">H67/SUM(H$9:H$102)</f>
        <v>0.0028328611898017</v>
      </c>
    </row>
    <row r="68" customFormat="false" ht="12.8" hidden="false" customHeight="false" outlineLevel="0" collapsed="false">
      <c r="B68" s="8" t="s">
        <v>196</v>
      </c>
      <c r="C68" s="0" t="n">
        <v>1</v>
      </c>
      <c r="E68" s="21" t="n">
        <f aca="false">C68/SUM(C$9:C$102)</f>
        <v>0.00292397660818713</v>
      </c>
      <c r="G68" s="8" t="s">
        <v>1540</v>
      </c>
      <c r="H68" s="0" t="n">
        <v>1</v>
      </c>
      <c r="J68" s="21" t="n">
        <f aca="false">H68/SUM(H$9:H$102)</f>
        <v>0.0028328611898017</v>
      </c>
    </row>
    <row r="69" customFormat="false" ht="12.8" hidden="false" customHeight="false" outlineLevel="0" collapsed="false">
      <c r="B69" s="8" t="s">
        <v>1570</v>
      </c>
      <c r="C69" s="0" t="n">
        <v>1</v>
      </c>
      <c r="E69" s="21" t="n">
        <f aca="false">C69/SUM(C$9:C$102)</f>
        <v>0.00292397660818713</v>
      </c>
      <c r="G69" s="8" t="s">
        <v>196</v>
      </c>
      <c r="H69" s="0" t="n">
        <v>1</v>
      </c>
      <c r="J69" s="21" t="n">
        <f aca="false">H69/SUM(H$9:H$102)</f>
        <v>0.0028328611898017</v>
      </c>
    </row>
    <row r="70" customFormat="false" ht="12.8" hidden="false" customHeight="false" outlineLevel="0" collapsed="false">
      <c r="B70" s="8"/>
      <c r="G70" s="8" t="s">
        <v>1570</v>
      </c>
      <c r="H70" s="0" t="n">
        <v>1</v>
      </c>
      <c r="J70" s="21" t="n">
        <f aca="false">H70/SUM(H$9:H$102)</f>
        <v>0.0028328611898017</v>
      </c>
    </row>
  </sheetData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9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17411</TotalTime>
  <Application>LibreOffice/7.4.5.1$Windows_X86_64 LibreOffice_project/9c0871452b3918c1019dde9bfac75448afc4b57f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2020-03-31T18:06:15Z</dcterms:created>
  <dc:creator>Torsten Zuttermeister</dc:creator>
  <dc:description/>
  <dc:language>de-DE</dc:language>
  <cp:lastModifiedBy>Torsten Zuttermeister</cp:lastModifiedBy>
  <dcterms:modified xsi:type="dcterms:W3CDTF">2023-04-06T14:03:53Z</dcterms:modified>
  <cp:revision>832</cp:revision>
  <dc:subject/>
  <dc:title/>
</cp:coreProperties>
</file>